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yorknorthyorkscagovuk.sharepoint.com/sites/EPUNew/Shared Documents/Communications/Digital &amp; Creative Projects/CA website docs 2023/"/>
    </mc:Choice>
  </mc:AlternateContent>
  <xr:revisionPtr revIDLastSave="5" documentId="8_{FBB9D774-061B-483A-931D-3D0F3DC11CCD}" xr6:coauthVersionLast="47" xr6:coauthVersionMax="47" xr10:uidLastSave="{415D343F-AB42-456C-B08E-DDBA7FB4AA95}"/>
  <bookViews>
    <workbookView xWindow="28680" yWindow="-120" windowWidth="29040" windowHeight="15720" xr2:uid="{00000000-000D-0000-FFFF-FFFF00000000}"/>
  </bookViews>
  <sheets>
    <sheet name="25-26 Quarter 2" sheetId="3" r:id="rId1"/>
    <sheet name="Sheet2" sheetId="6" state="hidden" r:id="rId2"/>
  </sheets>
  <definedNames>
    <definedName name="_xlnm._FilterDatabase" localSheetId="0" hidden="1">'25-26 Quarter 2'!$A$2:$L$2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93" i="3" l="1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G9" i="3"/>
  <c r="G8" i="3"/>
  <c r="G7" i="3"/>
  <c r="G6" i="3"/>
  <c r="G5" i="3"/>
  <c r="G4" i="3"/>
  <c r="G3" i="3"/>
  <c r="G138" i="3"/>
  <c r="H194" i="3"/>
  <c r="I193" i="3"/>
  <c r="G174" i="3"/>
  <c r="G175" i="3"/>
  <c r="G176" i="3"/>
  <c r="G177" i="3"/>
  <c r="G178" i="3"/>
  <c r="G179" i="3"/>
  <c r="G180" i="3"/>
  <c r="G181" i="3"/>
  <c r="G182" i="3"/>
  <c r="G183" i="3"/>
  <c r="G184" i="3"/>
  <c r="G185" i="3"/>
  <c r="G186" i="3"/>
  <c r="G187" i="3"/>
  <c r="G188" i="3"/>
  <c r="G169" i="3"/>
  <c r="G170" i="3"/>
  <c r="G171" i="3"/>
  <c r="G172" i="3"/>
  <c r="G173" i="3"/>
  <c r="G168" i="3"/>
  <c r="G167" i="3"/>
  <c r="G166" i="3"/>
  <c r="G161" i="3"/>
  <c r="G154" i="3"/>
  <c r="G156" i="3"/>
  <c r="G157" i="3"/>
  <c r="G155" i="3"/>
  <c r="G137" i="3"/>
  <c r="I131" i="3"/>
  <c r="I132" i="3"/>
  <c r="I133" i="3"/>
  <c r="I134" i="3"/>
  <c r="I135" i="3"/>
  <c r="I136" i="3"/>
  <c r="I88" i="3"/>
  <c r="I91" i="3"/>
  <c r="I89" i="3"/>
  <c r="I90" i="3"/>
  <c r="I92" i="3"/>
  <c r="I93" i="3"/>
  <c r="I94" i="3"/>
  <c r="I95" i="3"/>
  <c r="I96" i="3"/>
  <c r="I97" i="3"/>
  <c r="I98" i="3"/>
  <c r="I99" i="3"/>
  <c r="I100" i="3"/>
  <c r="I101" i="3"/>
  <c r="I102" i="3"/>
  <c r="I103" i="3"/>
  <c r="I104" i="3"/>
  <c r="I105" i="3"/>
  <c r="I106" i="3"/>
  <c r="I107" i="3"/>
  <c r="I108" i="3"/>
  <c r="I109" i="3"/>
  <c r="I110" i="3"/>
  <c r="I111" i="3"/>
  <c r="I112" i="3"/>
  <c r="I113" i="3"/>
  <c r="I114" i="3"/>
  <c r="I115" i="3"/>
  <c r="I116" i="3"/>
  <c r="I117" i="3"/>
  <c r="I118" i="3"/>
  <c r="I119" i="3"/>
  <c r="I120" i="3"/>
  <c r="I121" i="3"/>
  <c r="I122" i="3"/>
  <c r="I123" i="3"/>
  <c r="I124" i="3"/>
  <c r="I125" i="3"/>
  <c r="I126" i="3"/>
  <c r="I127" i="3"/>
  <c r="I128" i="3"/>
  <c r="I129" i="3"/>
  <c r="I130" i="3"/>
  <c r="I87" i="3"/>
  <c r="G78" i="3"/>
  <c r="G77" i="3"/>
  <c r="G74" i="3"/>
  <c r="G75" i="3"/>
  <c r="G76" i="3"/>
  <c r="G73" i="3"/>
  <c r="G72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54" i="3"/>
</calcChain>
</file>

<file path=xl/sharedStrings.xml><?xml version="1.0" encoding="utf-8"?>
<sst xmlns="http://schemas.openxmlformats.org/spreadsheetml/2006/main" count="1037" uniqueCount="530">
  <si>
    <t>Fund</t>
  </si>
  <si>
    <t>Organisation</t>
  </si>
  <si>
    <t>VCSE Organisations
(Yes/No)</t>
  </si>
  <si>
    <t>Beneficiary’s registration number 
(e.g. charity or company number)</t>
  </si>
  <si>
    <t>Total Project cost</t>
  </si>
  <si>
    <t>Partner contribution (match)</t>
  </si>
  <si>
    <t>Postcode</t>
  </si>
  <si>
    <t>Latitude</t>
  </si>
  <si>
    <t>Longtitude</t>
  </si>
  <si>
    <t>City of York Council</t>
  </si>
  <si>
    <t>North Yorkshire Council</t>
  </si>
  <si>
    <t>Askham Bryan College</t>
  </si>
  <si>
    <t>YO1 6GA</t>
  </si>
  <si>
    <t>DL7 8AD</t>
  </si>
  <si>
    <t>YO24 3BZ</t>
  </si>
  <si>
    <t>Danby Village Hall</t>
  </si>
  <si>
    <t>YO21 2LZ</t>
  </si>
  <si>
    <t>YO7 3BE</t>
  </si>
  <si>
    <t>YO21 1PF</t>
  </si>
  <si>
    <t>DL6 1AU</t>
  </si>
  <si>
    <t>YO17 7BJ</t>
  </si>
  <si>
    <t>Bentham Town Council</t>
  </si>
  <si>
    <t>YO8 4QQ</t>
  </si>
  <si>
    <t>Tadcaster and Rural Community Interest Company</t>
  </si>
  <si>
    <t>Yes</t>
  </si>
  <si>
    <t>No</t>
  </si>
  <si>
    <t>N/A</t>
  </si>
  <si>
    <t>Date Awarded
(Date signed off by responsible officer)</t>
  </si>
  <si>
    <t>Project Title (Purpose of the grant)</t>
  </si>
  <si>
    <t>YNYCA  contribution</t>
  </si>
  <si>
    <t>Business Innovation Fund - Export Grants</t>
  </si>
  <si>
    <t>Coti Vision Ltd</t>
  </si>
  <si>
    <t>09697808</t>
  </si>
  <si>
    <t>HG1 4BA</t>
  </si>
  <si>
    <t>Clearpoint Recycling Ltd</t>
  </si>
  <si>
    <t>08027964</t>
  </si>
  <si>
    <t>HG1 5BJ</t>
  </si>
  <si>
    <t xml:space="preserve">TestCard Limited </t>
  </si>
  <si>
    <t>YO13 9HD</t>
  </si>
  <si>
    <t>British Equestrian Trade Association Ltd</t>
  </si>
  <si>
    <t>LS22 4BJ</t>
  </si>
  <si>
    <t>NETWORK SCIENTIFIC Ltd</t>
  </si>
  <si>
    <t xml:space="preserve"> 07478514</t>
  </si>
  <si>
    <t>BD23 3SE</t>
  </si>
  <si>
    <t>Deep Breath Ltd</t>
  </si>
  <si>
    <t>YO30 7DL</t>
  </si>
  <si>
    <t>SkillsForge Ltd</t>
  </si>
  <si>
    <t>08617659</t>
  </si>
  <si>
    <t>YO1 8QG</t>
  </si>
  <si>
    <t>Bright Star Content Marketing Ltd</t>
  </si>
  <si>
    <t>HG4 2DA</t>
  </si>
  <si>
    <t>Hydramotion Ltd</t>
  </si>
  <si>
    <t>02074338</t>
  </si>
  <si>
    <t>YO17 6YA</t>
  </si>
  <si>
    <t>MotorVise (Automotive) Ltd</t>
  </si>
  <si>
    <t>09218864</t>
  </si>
  <si>
    <t>DL9 4QL</t>
  </si>
  <si>
    <t>Guyson International Ltd</t>
  </si>
  <si>
    <t>01549447</t>
  </si>
  <si>
    <t>BD23 2QR</t>
  </si>
  <si>
    <t>Plewsy Limited</t>
  </si>
  <si>
    <t>DL8 1AF</t>
  </si>
  <si>
    <t>Treske Ltd</t>
  </si>
  <si>
    <t>01145291</t>
  </si>
  <si>
    <t>YO7 4LX</t>
  </si>
  <si>
    <t>Pilot Theatre Ltd Project 1</t>
  </si>
  <si>
    <t>YO1 9QL</t>
  </si>
  <si>
    <t>Pilot Theatre Ltd Project 2</t>
  </si>
  <si>
    <t>The Silicone Straw Company</t>
  </si>
  <si>
    <t>BD23 2HQ</t>
  </si>
  <si>
    <t>H.R.Higgins</t>
  </si>
  <si>
    <t>00450593</t>
  </si>
  <si>
    <t>YO22 4JU</t>
  </si>
  <si>
    <t>Intreface Ltd</t>
  </si>
  <si>
    <t>06876062</t>
  </si>
  <si>
    <t>YO1 6JT</t>
  </si>
  <si>
    <t>WJP Software Limited</t>
  </si>
  <si>
    <t>07578111</t>
  </si>
  <si>
    <t>YO21 4DX</t>
  </si>
  <si>
    <t>The Group Company LTD</t>
  </si>
  <si>
    <t>05694594_x000D_</t>
  </si>
  <si>
    <t>YO1 6HU</t>
  </si>
  <si>
    <t>SRND Group</t>
  </si>
  <si>
    <t>YO18 7AE</t>
  </si>
  <si>
    <t>Digital Inclusion (SPF)</t>
  </si>
  <si>
    <t>Joseph Rowntree Housing Trust</t>
  </si>
  <si>
    <t>Community Benefit Society Registration 8209</t>
  </si>
  <si>
    <t>Digital Inclusion through Digital Champions</t>
  </si>
  <si>
    <t>YO30 6WP</t>
  </si>
  <si>
    <t>Connecting Our City - City of York Council</t>
  </si>
  <si>
    <t>Digital connections: Yor Mental Wellbeing Hubs</t>
  </si>
  <si>
    <t>The PCC of St Clements Church, York</t>
  </si>
  <si>
    <t>Community Connect: Access Amplified</t>
  </si>
  <si>
    <t>YO23 1NE</t>
  </si>
  <si>
    <t>Community Furniture Store (York) Ltd</t>
  </si>
  <si>
    <t>IT ReUse: York’s Digital Support Hub</t>
  </si>
  <si>
    <t>YO10 3DW</t>
  </si>
  <si>
    <t>Low Bentham Public Hall and Victoria Institute</t>
  </si>
  <si>
    <t>Including Everybody in the Digital World</t>
  </si>
  <si>
    <t>LA2 7BX</t>
  </si>
  <si>
    <t>Sight Support Ryedale</t>
  </si>
  <si>
    <t>YO17 9ES</t>
  </si>
  <si>
    <t>Age UK North Yorkshire Coast and Moors</t>
  </si>
  <si>
    <t>Wearable tech loans for health</t>
  </si>
  <si>
    <t>YO11 2LT</t>
  </si>
  <si>
    <t>Hambleton Community Action</t>
  </si>
  <si>
    <t>Talking Newspaper &amp; Smartphones</t>
  </si>
  <si>
    <t>DL7 8JZ</t>
  </si>
  <si>
    <t>North Yorkshire Citizens Advice &amp; Law Centre</t>
  </si>
  <si>
    <t>Community Help &amp; Information Points (CHIPS)</t>
  </si>
  <si>
    <t>DL7 8DW</t>
  </si>
  <si>
    <t>Sherburn and Villages Community Trust</t>
  </si>
  <si>
    <t>Cuppa Connect/Digital Drop-In/Tech Troubleshooting</t>
  </si>
  <si>
    <t>LS25 6EA</t>
  </si>
  <si>
    <t>Saint Catherine's Hospice</t>
  </si>
  <si>
    <t>0284701</t>
  </si>
  <si>
    <t>Saint Catherine's Digital Drop In</t>
  </si>
  <si>
    <t>YO12 5RE</t>
  </si>
  <si>
    <t>Aphasia Support</t>
  </si>
  <si>
    <t>Speaking with Digital: iPad Therapy Support Programme</t>
  </si>
  <si>
    <t>YO31 0PN</t>
  </si>
  <si>
    <t>The Place in Settle</t>
  </si>
  <si>
    <t>Connected Settle</t>
  </si>
  <si>
    <t>BD234DT</t>
  </si>
  <si>
    <t>Scotton Village Hall</t>
  </si>
  <si>
    <t>Scotton e-Hub</t>
  </si>
  <si>
    <t>HG5 9HR</t>
  </si>
  <si>
    <t>Refugee Action York (RAY)</t>
  </si>
  <si>
    <t>Digital Inclusion program</t>
  </si>
  <si>
    <t>YO30 6JA</t>
  </si>
  <si>
    <t>North Yorkshire Libraries</t>
  </si>
  <si>
    <t>Empowering adults through library led digital inclusion</t>
  </si>
  <si>
    <t>DL6 1DF</t>
  </si>
  <si>
    <t>Tadcaster and Selby Rural Primary Care Network</t>
  </si>
  <si>
    <t>Digital Inclusion in the Community</t>
  </si>
  <si>
    <t>LS25 5AA</t>
  </si>
  <si>
    <t>Revival North Yorkshire CiC</t>
  </si>
  <si>
    <t>09697940</t>
  </si>
  <si>
    <t>Revival Connect</t>
  </si>
  <si>
    <t>YO21 2JF</t>
  </si>
  <si>
    <t>NYBEP</t>
  </si>
  <si>
    <t>Achieve - Digital Inclusion Support Programme</t>
  </si>
  <si>
    <t>YO10 5NP</t>
  </si>
  <si>
    <t>Community Works CIO</t>
  </si>
  <si>
    <t>Digital Skills for Future Success (DSFS)</t>
  </si>
  <si>
    <t>YO7 1LB</t>
  </si>
  <si>
    <t>Sparks Project</t>
  </si>
  <si>
    <t>Sparks Get Connected</t>
  </si>
  <si>
    <t>YO12 6NN</t>
  </si>
  <si>
    <t>Yorkshire in Business Ltd</t>
  </si>
  <si>
    <t>The IT Space</t>
  </si>
  <si>
    <t>YO111HT</t>
  </si>
  <si>
    <t>Whitby Town Shed</t>
  </si>
  <si>
    <t>Being As One</t>
  </si>
  <si>
    <t>YO21 1EB</t>
  </si>
  <si>
    <t>Mind in Harrogate District</t>
  </si>
  <si>
    <t>Empowering Young People: Navigating Social Media and Building Healthy Connections</t>
  </si>
  <si>
    <t>HG1 1HB</t>
  </si>
  <si>
    <t>York Learning</t>
  </si>
  <si>
    <t>Digital Inclusion: Access To Local Authority Services</t>
  </si>
  <si>
    <t>Chain Lane Community Hub</t>
  </si>
  <si>
    <t>CLICK Well</t>
  </si>
  <si>
    <t>HG5 0AS</t>
  </si>
  <si>
    <t>Up for Yorkshire (working name for Selby District Association of Voluntary Service)</t>
  </si>
  <si>
    <t>Enjoy I.T.</t>
  </si>
  <si>
    <t>MySight York</t>
  </si>
  <si>
    <t>Accessible Technology Support Service</t>
  </si>
  <si>
    <t>YO1 9TL</t>
  </si>
  <si>
    <t>Thirsk Community Library, Meadowfields (TCL)</t>
  </si>
  <si>
    <t>Thirsk Digital Hub Reaching Out</t>
  </si>
  <si>
    <t>YO7 1NQ</t>
  </si>
  <si>
    <t>WHISH - Whitby Hidden Impairments Support &amp; Help</t>
  </si>
  <si>
    <t>WHISH Digital outreach</t>
  </si>
  <si>
    <t>Digital Adoption Grant (SPF)</t>
  </si>
  <si>
    <t>Wentworth Security &amp; Fire Protection Ltd</t>
  </si>
  <si>
    <t>n/a</t>
  </si>
  <si>
    <t>TS9 7AE</t>
  </si>
  <si>
    <t>York North Yorkshire Youth</t>
  </si>
  <si>
    <t>5883684_x000D_</t>
  </si>
  <si>
    <t>YO7 4NJ</t>
  </si>
  <si>
    <t>Greyback R&amp;D Limited</t>
  </si>
  <si>
    <t>HG1 5BW</t>
  </si>
  <si>
    <t>McLean Cleans Laundrette Ltd</t>
  </si>
  <si>
    <t>14321736_x000D_</t>
  </si>
  <si>
    <t>YO22 4ET</t>
  </si>
  <si>
    <t>Whitby Marine Discovery CIC</t>
  </si>
  <si>
    <t>YO21 3PU</t>
  </si>
  <si>
    <t>1982116_x000D_</t>
  </si>
  <si>
    <t>YO11 3YJ</t>
  </si>
  <si>
    <t>Daisy Age Art</t>
  </si>
  <si>
    <t>HMRC UTR  1246289779</t>
  </si>
  <si>
    <t>YO19 4QL</t>
  </si>
  <si>
    <t>Apollo Creative Ltd</t>
  </si>
  <si>
    <t>HG5 9JB</t>
  </si>
  <si>
    <t>CarrPrep Limited</t>
  </si>
  <si>
    <t>14908050_x000D_</t>
  </si>
  <si>
    <t>YO17 8LH</t>
  </si>
  <si>
    <t>Andrew Signs &amp; Engravers Ltd</t>
  </si>
  <si>
    <t>06584133</t>
  </si>
  <si>
    <t>YO24 4EY</t>
  </si>
  <si>
    <t>Unveiling Curtains Ltd</t>
  </si>
  <si>
    <t>Empower M365 Ltd</t>
  </si>
  <si>
    <t>16287594_x000D_</t>
  </si>
  <si>
    <t>YO1 8QU</t>
  </si>
  <si>
    <t>EPiC Solutions (BE) Ltd</t>
  </si>
  <si>
    <t>HG1 1EQ</t>
  </si>
  <si>
    <t>Being Hospitality</t>
  </si>
  <si>
    <t>HMRC UTR 1394985568</t>
  </si>
  <si>
    <t>HG1 5DG</t>
  </si>
  <si>
    <t>NinetyOne Jewellery</t>
  </si>
  <si>
    <t>TS9 5QD</t>
  </si>
  <si>
    <t>Terzetto Limited</t>
  </si>
  <si>
    <t>06945891</t>
  </si>
  <si>
    <t>YRCS</t>
  </si>
  <si>
    <t>HMRC UTR 4651065066</t>
  </si>
  <si>
    <t>YO7 3BX</t>
  </si>
  <si>
    <t>Eastfield Lodge</t>
  </si>
  <si>
    <t>HMRC UTR  8755048369</t>
  </si>
  <si>
    <t>DL8 5EL</t>
  </si>
  <si>
    <t>You Will Be CIC</t>
  </si>
  <si>
    <t>YO17 6TG</t>
  </si>
  <si>
    <t>Curious Edge Limited</t>
  </si>
  <si>
    <t>14181158_x000D_</t>
  </si>
  <si>
    <t>LS25 6GE</t>
  </si>
  <si>
    <t>Riding With</t>
  </si>
  <si>
    <t>HMRC UTR 2790074881</t>
  </si>
  <si>
    <t>YO17 9AE</t>
  </si>
  <si>
    <t>Wheeliams Limited</t>
  </si>
  <si>
    <t>YO12 4DZ</t>
  </si>
  <si>
    <t>JCP Hospitality Limited</t>
  </si>
  <si>
    <t>HG4 2BD</t>
  </si>
  <si>
    <t>Mumbler Ltd</t>
  </si>
  <si>
    <t>HG2 0DS</t>
  </si>
  <si>
    <t>Pro-Development (UK) Ltd</t>
  </si>
  <si>
    <t>07739982</t>
  </si>
  <si>
    <t>YO19 4RH</t>
  </si>
  <si>
    <t>Community Wealth Building (SPF)</t>
  </si>
  <si>
    <t>Knaresborough &amp; District Chamber of Trade</t>
  </si>
  <si>
    <t>Knaresborough &amp; District Anchor Network</t>
  </si>
  <si>
    <t>HG5 8AR</t>
  </si>
  <si>
    <t>Zero Carbon Harrogate</t>
  </si>
  <si>
    <t>Bringing Community Energy into the Harrogate &amp; Knaresborough Area – Foundational Workstream</t>
  </si>
  <si>
    <t>HG2 0HP</t>
  </si>
  <si>
    <t>Carers Plus Yorkshire</t>
  </si>
  <si>
    <t>Restology- Breaks for Carers</t>
  </si>
  <si>
    <t>YO13 9AJ</t>
  </si>
  <si>
    <t>Flash Company Arts</t>
  </si>
  <si>
    <t>Circular Whitby - a Pilot Project</t>
  </si>
  <si>
    <t>YO21 3BA</t>
  </si>
  <si>
    <t>Social Vision Communications Ltd</t>
  </si>
  <si>
    <t>Hyve Selby</t>
  </si>
  <si>
    <t>YO26 5LG</t>
  </si>
  <si>
    <t>08811294</t>
  </si>
  <si>
    <t>43 Kirkgate</t>
  </si>
  <si>
    <t>LS249HA</t>
  </si>
  <si>
    <t>York Social Enterprise Coalition C.I.C</t>
  </si>
  <si>
    <t>0442656</t>
  </si>
  <si>
    <t>Community Wealth Building Hub</t>
  </si>
  <si>
    <t>YO1 9PB</t>
  </si>
  <si>
    <t>YorSpace</t>
  </si>
  <si>
    <t>RS007476</t>
  </si>
  <si>
    <t>How can a community land trust drive co-operatively owned community asset development in the city of York?</t>
  </si>
  <si>
    <t>Community Buildings (SPF)</t>
  </si>
  <si>
    <t>Allerston Village Hall</t>
  </si>
  <si>
    <t>Disabled Toilet Provision</t>
  </si>
  <si>
    <t>YO18 7PG</t>
  </si>
  <si>
    <t>Ballroom Flooring</t>
  </si>
  <si>
    <t>LA2 7JD</t>
  </si>
  <si>
    <t>Project Title: Chain Lane Community Centre – Final Phase Renovation</t>
  </si>
  <si>
    <t>Clapham-cum-Newby Village Hall</t>
  </si>
  <si>
    <t>Film Show</t>
  </si>
  <si>
    <t>LA2 8DZ</t>
  </si>
  <si>
    <t>Coast and Vale Community Action</t>
  </si>
  <si>
    <t>The Street Retreat</t>
  </si>
  <si>
    <t>YO12 7PW</t>
  </si>
  <si>
    <t>Create insulated, warm space for users</t>
  </si>
  <si>
    <t>Dunnington @ Grimston Playing Fields Association</t>
  </si>
  <si>
    <t>Dunnington PFA Future</t>
  </si>
  <si>
    <t>YO19 5NG</t>
  </si>
  <si>
    <t>East Cowton Village Hall</t>
  </si>
  <si>
    <t>Fit for the Future - Phase 2</t>
  </si>
  <si>
    <t>DL7 0DF</t>
  </si>
  <si>
    <t>Eldroth Parish Hall</t>
  </si>
  <si>
    <t>Sports hall floor</t>
  </si>
  <si>
    <t>LA2 8AQ</t>
  </si>
  <si>
    <t>Escrick and Deighton Village Hall</t>
  </si>
  <si>
    <t>Accessible Fire Exit</t>
  </si>
  <si>
    <t>YO19 6LQ</t>
  </si>
  <si>
    <t>Flowergate Hall Community Arts Centre facilities improvement</t>
  </si>
  <si>
    <t>Fulford Parish Council</t>
  </si>
  <si>
    <t>Breathing New Life Into Fulford Social Hall</t>
  </si>
  <si>
    <t>YO19 4QG</t>
  </si>
  <si>
    <t>Glusburn Community and Arts Centre</t>
  </si>
  <si>
    <t>Access for All</t>
  </si>
  <si>
    <t>BD20 8FQ</t>
  </si>
  <si>
    <t>Harlow Community Centre Association</t>
  </si>
  <si>
    <t>Green Hut phase 2</t>
  </si>
  <si>
    <t>HG2 0AS</t>
  </si>
  <si>
    <t>Hellifield Institute</t>
  </si>
  <si>
    <t>Hellifield Institute - Accessible Toilet Facilities Project</t>
  </si>
  <si>
    <t>BD23 4JY</t>
  </si>
  <si>
    <t>Hipswell Village Hall</t>
  </si>
  <si>
    <t>Update and implementation of accessibility facilities in the hall</t>
  </si>
  <si>
    <t>DL9 4BG</t>
  </si>
  <si>
    <t>Kirkbymoorside Memorial Hall</t>
  </si>
  <si>
    <t>War Memorial Hall Accessibility Improvementsvementsesibility</t>
  </si>
  <si>
    <t>YO62 6DA</t>
  </si>
  <si>
    <t>Leyburn Arts &amp; Community Centre</t>
  </si>
  <si>
    <t>Next Steps, increase inclusive community participation</t>
  </si>
  <si>
    <t>DL8 5DL</t>
  </si>
  <si>
    <t>Lofthouse memorial institute</t>
  </si>
  <si>
    <t>Renovate and refurbish Lofthouse memorial hall</t>
  </si>
  <si>
    <t>HG3 5RZ</t>
  </si>
  <si>
    <t>Markington War Memorial Institute Village Hall and Markington Sports</t>
  </si>
  <si>
    <t>Access ramp Markington Village Hall</t>
  </si>
  <si>
    <t>HG3 3NR</t>
  </si>
  <si>
    <t>Masham Methodist Church</t>
  </si>
  <si>
    <t>Kitchen Refurbishment and Associated works</t>
  </si>
  <si>
    <t>HG4 4HN</t>
  </si>
  <si>
    <t>Mickleby Village Hall</t>
  </si>
  <si>
    <t>Kitchen Upgrade</t>
  </si>
  <si>
    <t>TS13 5LX</t>
  </si>
  <si>
    <t>Next Steps Mental Health resource centre/Hub</t>
  </si>
  <si>
    <t>Wellbeing Community Hub</t>
  </si>
  <si>
    <t>YO17 9HP</t>
  </si>
  <si>
    <t>North Yorkshire Sport Ltd</t>
  </si>
  <si>
    <t>Bilton Health and Wellbeing Hub</t>
  </si>
  <si>
    <t>HG1 3DT</t>
  </si>
  <si>
    <t>Poppleton Community Trust</t>
  </si>
  <si>
    <t>Out o' Space Cafe Project</t>
  </si>
  <si>
    <t>YO26 6JT</t>
  </si>
  <si>
    <t>Rathmell School Trust</t>
  </si>
  <si>
    <t>Welcome Everyone</t>
  </si>
  <si>
    <t>BD24 0LA</t>
  </si>
  <si>
    <t>Ripon City Council</t>
  </si>
  <si>
    <t>Accessible first floor at Hugh Ripley Hall</t>
  </si>
  <si>
    <t>HG4 1DD</t>
  </si>
  <si>
    <t>Saint Josephs Church</t>
  </si>
  <si>
    <t>Saint Joseph's Church Community Project 2025</t>
  </si>
  <si>
    <t>YO30 6JX</t>
  </si>
  <si>
    <t>Sand Hutton and Claxton Village Hall 2024</t>
  </si>
  <si>
    <t>A Hall for All: Upgrading Access and Community Appeal</t>
  </si>
  <si>
    <t>YO41 1LL</t>
  </si>
  <si>
    <t>Sandylands Sports Centre</t>
  </si>
  <si>
    <t>Extension at Sandylands Sports Centre to accommodate a Dedicated Gymnasium, two Meeting Rooms (for Martial Arts)and a Cafe (for sports users).</t>
  </si>
  <si>
    <t>BD23 2AZ</t>
  </si>
  <si>
    <t>Sessay Community Trust</t>
  </si>
  <si>
    <t>Sessay Village Hall Refurbishment</t>
  </si>
  <si>
    <t>Settle Victoria Hall</t>
  </si>
  <si>
    <t>Increasing Community Usage of Settle Victoria Hall</t>
  </si>
  <si>
    <t>BD24 9DZ</t>
  </si>
  <si>
    <t>Sherriff Hutton Bridge Cricket Club</t>
  </si>
  <si>
    <t>SHB Clubhouse access and warmth</t>
  </si>
  <si>
    <t>YO32 5TX</t>
  </si>
  <si>
    <t>Skeeby Jubilee Village Hall</t>
  </si>
  <si>
    <t>Skeeby Together: Hall Renewal &amp; Community Hub Project</t>
  </si>
  <si>
    <t>DL10 5DU</t>
  </si>
  <si>
    <t>Skipton Community Sports Hub</t>
  </si>
  <si>
    <t>Landscaping &amp; Accessibility works</t>
  </si>
  <si>
    <t>Slingsby Sports &amp; Social Club</t>
  </si>
  <si>
    <t>Slingsby Sports for All</t>
  </si>
  <si>
    <t>YO62 4AD</t>
  </si>
  <si>
    <t>Spofforth with Stockheld Parish Council</t>
  </si>
  <si>
    <t>Make the Village Hall accessible to all.</t>
  </si>
  <si>
    <t>HG3 1BG</t>
  </si>
  <si>
    <t>St George, Eastfield (Diocese of Middlesbrough)</t>
  </si>
  <si>
    <t>Accessibility and Wellbeing Improvements</t>
  </si>
  <si>
    <t>TS5 6QT</t>
  </si>
  <si>
    <t>St Johns's Church Hall Mickley</t>
  </si>
  <si>
    <t>Hearing Loop installation</t>
  </si>
  <si>
    <t>HG4 3JE</t>
  </si>
  <si>
    <t>Strensall and Towthorpe Village Hall</t>
  </si>
  <si>
    <t>Main Hall Refurbishment</t>
  </si>
  <si>
    <t>YO32 5XW</t>
  </si>
  <si>
    <t>Studley Roger Village Hall</t>
  </si>
  <si>
    <t>Regeneration of the Studley Roger Village Hall</t>
  </si>
  <si>
    <t>HG4 3AY</t>
  </si>
  <si>
    <t>Sutton Way Community Hall</t>
  </si>
  <si>
    <t>Sutton Way Hall Community Project 2025</t>
  </si>
  <si>
    <t>YO30 6JF</t>
  </si>
  <si>
    <t>The Darley Memorial Hall</t>
  </si>
  <si>
    <t>Lastingham Winter Warmth</t>
  </si>
  <si>
    <t>YO62 6FT</t>
  </si>
  <si>
    <t>The Forum Northallerton</t>
  </si>
  <si>
    <t>Healthy Spaces Upgrade: Toilets and Lighting Improvements at The Forum</t>
  </si>
  <si>
    <t>DL6 1LP</t>
  </si>
  <si>
    <t>The Wesley Centre, Malton</t>
  </si>
  <si>
    <t>Wesley Centre Community Cafe Fit-out</t>
  </si>
  <si>
    <t>YO17 7LL</t>
  </si>
  <si>
    <t>Thornton-le-Moor Cricket Club</t>
  </si>
  <si>
    <t>Accessible Community Hub</t>
  </si>
  <si>
    <t>DL7 9DW</t>
  </si>
  <si>
    <t>Volunteer It Yourself</t>
  </si>
  <si>
    <t>KT13 8DE</t>
  </si>
  <si>
    <t>Whitby, Scarborough &amp; Ryedale Disability Action Group known
as Whitby DAG</t>
  </si>
  <si>
    <t>Whitby Mobility Equipment Hire Accessibility Improvements</t>
  </si>
  <si>
    <t>YO21 1EZ</t>
  </si>
  <si>
    <t>Whixley Village Hall CIO</t>
  </si>
  <si>
    <t>Improved Access for All</t>
  </si>
  <si>
    <t>YO26 8AP</t>
  </si>
  <si>
    <t>York City Church</t>
  </si>
  <si>
    <t>The Citadel Wellbeing Hub</t>
  </si>
  <si>
    <t>YO31 7EA</t>
  </si>
  <si>
    <t>Castle Group</t>
  </si>
  <si>
    <t>02388128</t>
  </si>
  <si>
    <t>YO11 3UZ</t>
  </si>
  <si>
    <t>The Innate Coach</t>
  </si>
  <si>
    <t>YO31 1BX</t>
  </si>
  <si>
    <t>Adult Skills Fund / Free Courses for Jobs</t>
  </si>
  <si>
    <t>York College</t>
  </si>
  <si>
    <t>YO23 2BB</t>
  </si>
  <si>
    <t>Craven College</t>
  </si>
  <si>
    <t>BD23 1US</t>
  </si>
  <si>
    <t>Adult Skills Fund</t>
  </si>
  <si>
    <t>YO23 3FR</t>
  </si>
  <si>
    <t>TEC Partnership</t>
  </si>
  <si>
    <t>DN34 5BQ</t>
  </si>
  <si>
    <t>Darlington College</t>
  </si>
  <si>
    <t>DL1 1DR</t>
  </si>
  <si>
    <t>Heart of Yorkshire Education Group</t>
  </si>
  <si>
    <t>WF1 2DH</t>
  </si>
  <si>
    <t>East Lancashire Learning Group</t>
  </si>
  <si>
    <t>BB9 7YT</t>
  </si>
  <si>
    <t>Workers' Educational Association</t>
  </si>
  <si>
    <t>EC2A 4XW</t>
  </si>
  <si>
    <t>Luminate Education Group</t>
  </si>
  <si>
    <t>LS3 1AA</t>
  </si>
  <si>
    <t>The Education Training Collective</t>
  </si>
  <si>
    <t>TS17 6FB</t>
  </si>
  <si>
    <t>NCG</t>
  </si>
  <si>
    <t>NE4 7SA</t>
  </si>
  <si>
    <t>Darlington Borough Council</t>
  </si>
  <si>
    <t>DL1 5QT</t>
  </si>
  <si>
    <t>Middlesbrough College</t>
  </si>
  <si>
    <t>TS2 1AD</t>
  </si>
  <si>
    <t>Shared Prosperity Fund</t>
  </si>
  <si>
    <t>HECK! Food Ltd</t>
  </si>
  <si>
    <t>05169232</t>
  </si>
  <si>
    <t>Business Sustainability Grant</t>
  </si>
  <si>
    <t>DL8 2NL</t>
  </si>
  <si>
    <t>Simpson (York) Ltd</t>
  </si>
  <si>
    <t>00847721</t>
  </si>
  <si>
    <t>YO19 5SN</t>
  </si>
  <si>
    <t>1750 Partnership - Cliff House Holiday Cottages</t>
  </si>
  <si>
    <t>YO13 9PA</t>
  </si>
  <si>
    <t>Gateway (York) CIO</t>
  </si>
  <si>
    <t>Business Innovation Fund - Sector Growth grants</t>
  </si>
  <si>
    <t>Arcade Arts Ltd</t>
  </si>
  <si>
    <t>Development of a cultural and creative leadership network </t>
  </si>
  <si>
    <t>YO15 2DS</t>
  </si>
  <si>
    <t>Health Innovation Yorkshire &amp; Humber</t>
  </si>
  <si>
    <t>08887451</t>
  </si>
  <si>
    <t>Convening and developing the York and North Yorkshire Health Convening and developing the York and North Yorkshire Health 
and Life Sciences Business Cluster</t>
  </si>
  <si>
    <t>WF4 3BA</t>
  </si>
  <si>
    <t>McLaren Property</t>
  </si>
  <si>
    <t>07260814</t>
  </si>
  <si>
    <t>Mobilising the York and North Yorkshire Rail Innovation Cluster</t>
  </si>
  <si>
    <t>W1J 8PD</t>
  </si>
  <si>
    <t>Scarborough Studios CIO</t>
  </si>
  <si>
    <t xml:space="preserve">Scarborough Creative Cluster: Building a Sustainable Practice_x0002_Based Network </t>
  </si>
  <si>
    <t>YO11 1TU</t>
  </si>
  <si>
    <t>Bionow</t>
  </si>
  <si>
    <t>03898306</t>
  </si>
  <si>
    <t>York &amp; North Yorkshire Life Sciences Cluster Catalyst</t>
  </si>
  <si>
    <t>M1 2JQ</t>
  </si>
  <si>
    <t>Feasibility and Development of a Business Case for a York and North Yorkshire Health and Life Sciences Business Accelerator Programme</t>
  </si>
  <si>
    <t>Medilink North of England Ltd</t>
  </si>
  <si>
    <t>03355534</t>
  </si>
  <si>
    <t>Accelerating Innovation and Investment through Structured Workshops and Expert Support in York and North Yorkshire</t>
  </si>
  <si>
    <t>S9 3TU</t>
  </si>
  <si>
    <t>Yorkshire In Business</t>
  </si>
  <si>
    <t>Scarborough Spotlight</t>
  </si>
  <si>
    <t>Catalysing York and North Yorkshire’s Rail Innovation Potential</t>
  </si>
  <si>
    <t>Circular Malton CIC</t>
  </si>
  <si>
    <t>Feasibility for rural-based bio-business innovation hub and cluster</t>
  </si>
  <si>
    <t>Mediale CIO</t>
  </si>
  <si>
    <t>Combine/Harvest</t>
  </si>
  <si>
    <t>YO8 4EQ</t>
  </si>
  <si>
    <t>The Potions Cauldron Ltd</t>
  </si>
  <si>
    <t>YO30 5PY</t>
  </si>
  <si>
    <t>Data Stream UK Services Limited</t>
  </si>
  <si>
    <t>Lola Design Limited</t>
  </si>
  <si>
    <t>08325988</t>
  </si>
  <si>
    <t>YO24 1BD</t>
  </si>
  <si>
    <t>Zelst Limited</t>
  </si>
  <si>
    <t>09224636</t>
  </si>
  <si>
    <t>HG1 5LT</t>
  </si>
  <si>
    <t>The Nearly New Cashmere Boutique</t>
  </si>
  <si>
    <t>HG4 4ET</t>
  </si>
  <si>
    <t>Prospeed Motorsport</t>
  </si>
  <si>
    <t>04393770</t>
  </si>
  <si>
    <t>YO19 6HL</t>
  </si>
  <si>
    <t>Robotas</t>
  </si>
  <si>
    <t>04311228</t>
  </si>
  <si>
    <t>HG3 1GQ</t>
  </si>
  <si>
    <t>Labor of Love Films Ltd</t>
  </si>
  <si>
    <t>08155532</t>
  </si>
  <si>
    <t>YO23 1JL</t>
  </si>
  <si>
    <t>Novo Onboard Retail Ltd</t>
  </si>
  <si>
    <t>HG1 1NJ</t>
  </si>
  <si>
    <t>Fera Science Limited</t>
  </si>
  <si>
    <t>09413107</t>
  </si>
  <si>
    <t>YO41 1LZ</t>
  </si>
  <si>
    <t>eDub Services Ltd</t>
  </si>
  <si>
    <t>08732379</t>
  </si>
  <si>
    <t>YO26 9AE</t>
  </si>
  <si>
    <t>Leading Solvent Supplies - Project 1</t>
  </si>
  <si>
    <t>02699869</t>
  </si>
  <si>
    <t>YO26 7QF</t>
  </si>
  <si>
    <t>DL8 2NY</t>
  </si>
  <si>
    <t>Roosters Brewery Ltd - Project 1</t>
  </si>
  <si>
    <t>07844806</t>
  </si>
  <si>
    <t>HG2 8QT</t>
  </si>
  <si>
    <t>Leeds Trading Company LTC t/a LTC Healthcare</t>
  </si>
  <si>
    <t>02839661</t>
  </si>
  <si>
    <t>YO51 9BL</t>
  </si>
  <si>
    <t>Roosters Brewery Ltd - Project 2</t>
  </si>
  <si>
    <t>Leading Solvent Supplies - Project 2</t>
  </si>
  <si>
    <t>Labskin Limited</t>
  </si>
  <si>
    <t>Open Velocity</t>
  </si>
  <si>
    <t xml:space="preserve">Lindam Ltd t/a Munchkin </t>
  </si>
  <si>
    <t>02256862</t>
  </si>
  <si>
    <t>HG3 1UF</t>
  </si>
  <si>
    <t>Inactivity Trailblazer</t>
  </si>
  <si>
    <t xml:space="preserve">YORK &amp; NORTH YORKSHIRE CITY LEAP
PROJECT
</t>
  </si>
  <si>
    <t>THE COUNCIL OF THE CITY OF YORK</t>
  </si>
  <si>
    <t>City Leap Replicator Pilot Project (Leap) 
PROJECT</t>
  </si>
  <si>
    <t>YORK &amp; NORTH YORKSHIRE CITY LEAP
PROJECT</t>
  </si>
  <si>
    <t>THE NORTH YORKSHIRE COUNCIL</t>
  </si>
  <si>
    <t xml:space="preserve">City Leap Replicator Pilot Project (Leap)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</si>
</sst>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12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11"/>
      <color theme="1"/>
      <name val="Calibri"/>
      <scheme val="minor"/>
    </font>
    <font>
      <sz val="11"/>
      <color rgb="FF000000"/>
      <name val="Aptos Narrow"/>
      <family val="2"/>
    </font>
    <font>
      <sz val="12"/>
      <color rgb="FF000000"/>
      <name val="Calibri"/>
    </font>
    <font>
      <sz val="12"/>
      <color theme="1"/>
      <name val="Calibri"/>
      <scheme val="minor"/>
    </font>
    <font>
      <sz val="12"/>
      <color rgb="FF000000"/>
      <name val="Calibri"/>
      <scheme val="minor"/>
    </font>
    <font>
      <sz val="11"/>
      <color rgb="FF000000"/>
      <name val="Calibri"/>
      <scheme val="minor"/>
    </font>
    <font>
      <sz val="12"/>
      <name val="Calibri"/>
      <scheme val="minor"/>
    </font>
    <font>
      <b/>
      <sz val="11"/>
      <color rgb="FF000000"/>
      <name val="Calibri"/>
      <scheme val="minor"/>
    </font>
    <font>
      <sz val="11"/>
      <color rgb="FF000000"/>
      <name val="Calibri"/>
      <family val="2"/>
      <scheme val="minor"/>
    </font>
    <font>
      <sz val="12"/>
      <color rgb="FF6F777B"/>
      <name val="Nta"/>
      <charset val="1"/>
    </font>
  </fonts>
  <fills count="5">
    <fill>
      <patternFill patternType="none"/>
    </fill>
    <fill>
      <patternFill patternType="gray125"/>
    </fill>
    <fill>
      <patternFill patternType="solid">
        <fgColor rgb="FFE8E8E8"/>
        <bgColor rgb="FFE8E8E8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4" fillId="0" borderId="0"/>
    <xf numFmtId="0" fontId="3" fillId="0" borderId="0"/>
  </cellStyleXfs>
  <cellXfs count="72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164" fontId="2" fillId="0" borderId="0" xfId="0" applyNumberFormat="1" applyFont="1" applyAlignment="1">
      <alignment vertical="top"/>
    </xf>
    <xf numFmtId="0" fontId="8" fillId="3" borderId="0" xfId="1" applyFont="1" applyFill="1" applyAlignment="1">
      <alignment vertical="top"/>
    </xf>
    <xf numFmtId="0" fontId="9" fillId="4" borderId="1" xfId="0" applyFont="1" applyFill="1" applyBorder="1" applyAlignment="1">
      <alignment vertical="center" wrapText="1"/>
    </xf>
    <xf numFmtId="0" fontId="2" fillId="0" borderId="0" xfId="0" applyFont="1" applyAlignment="1">
      <alignment horizontal="left" vertical="top" wrapText="1"/>
    </xf>
    <xf numFmtId="0" fontId="6" fillId="0" borderId="2" xfId="0" applyFont="1" applyBorder="1" applyAlignment="1">
      <alignment horizontal="left" vertical="top" wrapText="1"/>
    </xf>
    <xf numFmtId="0" fontId="9" fillId="4" borderId="3" xfId="0" applyFont="1" applyFill="1" applyBorder="1" applyAlignment="1">
      <alignment vertical="center" wrapText="1"/>
    </xf>
    <xf numFmtId="164" fontId="7" fillId="0" borderId="2" xfId="0" applyNumberFormat="1" applyFont="1" applyBorder="1" applyAlignment="1">
      <alignment vertical="top"/>
    </xf>
    <xf numFmtId="0" fontId="8" fillId="0" borderId="2" xfId="1" applyFont="1" applyBorder="1" applyAlignment="1">
      <alignment vertical="top"/>
    </xf>
    <xf numFmtId="164" fontId="6" fillId="3" borderId="2" xfId="1" applyNumberFormat="1" applyFont="1" applyFill="1" applyBorder="1" applyAlignment="1">
      <alignment vertical="top"/>
    </xf>
    <xf numFmtId="0" fontId="8" fillId="0" borderId="2" xfId="1" applyFont="1" applyBorder="1" applyAlignment="1">
      <alignment horizontal="left" vertical="top"/>
    </xf>
    <xf numFmtId="164" fontId="6" fillId="0" borderId="2" xfId="1" applyNumberFormat="1" applyFont="1" applyBorder="1" applyAlignment="1">
      <alignment vertical="top"/>
    </xf>
    <xf numFmtId="0" fontId="8" fillId="3" borderId="2" xfId="1" applyFont="1" applyFill="1" applyBorder="1" applyAlignment="1">
      <alignment vertical="top"/>
    </xf>
    <xf numFmtId="0" fontId="8" fillId="3" borderId="2" xfId="1" applyFont="1" applyFill="1" applyBorder="1" applyAlignment="1">
      <alignment horizontal="left" vertical="top"/>
    </xf>
    <xf numFmtId="0" fontId="0" fillId="0" borderId="2" xfId="0" applyBorder="1" applyAlignment="1">
      <alignment horizontal="left"/>
    </xf>
    <xf numFmtId="0" fontId="8" fillId="0" borderId="2" xfId="1" quotePrefix="1" applyFont="1" applyBorder="1" applyAlignment="1">
      <alignment horizontal="left" vertical="top"/>
    </xf>
    <xf numFmtId="164" fontId="8" fillId="3" borderId="2" xfId="1" applyNumberFormat="1" applyFont="1" applyFill="1" applyBorder="1" applyAlignment="1">
      <alignment vertical="top"/>
    </xf>
    <xf numFmtId="0" fontId="8" fillId="0" borderId="2" xfId="1" applyFont="1" applyBorder="1" applyAlignment="1">
      <alignment vertical="top" wrapText="1"/>
    </xf>
    <xf numFmtId="0" fontId="6" fillId="0" borderId="2" xfId="0" applyFont="1" applyBorder="1" applyAlignment="1">
      <alignment vertical="top"/>
    </xf>
    <xf numFmtId="0" fontId="7" fillId="0" borderId="2" xfId="0" applyFont="1" applyBorder="1" applyAlignment="1">
      <alignment vertical="top"/>
    </xf>
    <xf numFmtId="0" fontId="7" fillId="0" borderId="2" xfId="0" applyFont="1" applyBorder="1" applyAlignment="1">
      <alignment horizontal="left" vertical="top"/>
    </xf>
    <xf numFmtId="164" fontId="5" fillId="0" borderId="2" xfId="0" applyNumberFormat="1" applyFont="1" applyBorder="1" applyAlignment="1">
      <alignment vertical="top"/>
    </xf>
    <xf numFmtId="0" fontId="7" fillId="0" borderId="2" xfId="0" applyFont="1" applyBorder="1" applyAlignment="1">
      <alignment horizontal="left" vertical="top" wrapText="1"/>
    </xf>
    <xf numFmtId="0" fontId="7" fillId="0" borderId="2" xfId="0" quotePrefix="1" applyFont="1" applyBorder="1" applyAlignment="1">
      <alignment horizontal="left" vertical="top" wrapText="1"/>
    </xf>
    <xf numFmtId="0" fontId="5" fillId="0" borderId="2" xfId="0" applyFont="1" applyBorder="1" applyAlignment="1">
      <alignment vertical="top"/>
    </xf>
    <xf numFmtId="0" fontId="10" fillId="0" borderId="2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164" fontId="4" fillId="0" borderId="2" xfId="0" applyNumberFormat="1" applyFont="1" applyBorder="1"/>
    <xf numFmtId="0" fontId="11" fillId="0" borderId="2" xfId="0" quotePrefix="1" applyFont="1" applyBorder="1"/>
    <xf numFmtId="0" fontId="8" fillId="0" borderId="5" xfId="1" applyFont="1" applyBorder="1" applyAlignment="1">
      <alignment vertical="top"/>
    </xf>
    <xf numFmtId="0" fontId="8" fillId="3" borderId="5" xfId="1" applyFont="1" applyFill="1" applyBorder="1" applyAlignment="1">
      <alignment vertical="top"/>
    </xf>
    <xf numFmtId="0" fontId="0" fillId="0" borderId="5" xfId="0" applyBorder="1" applyAlignment="1">
      <alignment vertical="top" wrapText="1"/>
    </xf>
    <xf numFmtId="0" fontId="6" fillId="0" borderId="10" xfId="0" applyFont="1" applyBorder="1" applyAlignment="1">
      <alignment horizontal="left" vertical="top" wrapText="1"/>
    </xf>
    <xf numFmtId="164" fontId="7" fillId="0" borderId="10" xfId="0" applyNumberFormat="1" applyFont="1" applyBorder="1" applyAlignment="1">
      <alignment vertical="top"/>
    </xf>
    <xf numFmtId="0" fontId="9" fillId="2" borderId="12" xfId="0" applyFont="1" applyFill="1" applyBorder="1" applyAlignment="1">
      <alignment horizontal="left" vertical="center" wrapText="1"/>
    </xf>
    <xf numFmtId="0" fontId="9" fillId="2" borderId="13" xfId="0" applyFont="1" applyFill="1" applyBorder="1" applyAlignment="1">
      <alignment horizontal="left" vertical="center" wrapText="1"/>
    </xf>
    <xf numFmtId="0" fontId="9" fillId="2" borderId="13" xfId="0" applyFont="1" applyFill="1" applyBorder="1" applyAlignment="1">
      <alignment vertical="center" wrapText="1"/>
    </xf>
    <xf numFmtId="164" fontId="9" fillId="2" borderId="13" xfId="0" applyNumberFormat="1" applyFont="1" applyFill="1" applyBorder="1" applyAlignment="1">
      <alignment vertical="center" wrapText="1"/>
    </xf>
    <xf numFmtId="0" fontId="9" fillId="4" borderId="14" xfId="0" applyFont="1" applyFill="1" applyBorder="1" applyAlignment="1">
      <alignment vertical="center" wrapText="1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left" vertical="top" wrapText="1"/>
    </xf>
    <xf numFmtId="164" fontId="1" fillId="0" borderId="0" xfId="0" applyNumberFormat="1" applyFont="1" applyAlignment="1">
      <alignment vertical="top"/>
    </xf>
    <xf numFmtId="0" fontId="1" fillId="0" borderId="0" xfId="0" applyFont="1" applyAlignment="1">
      <alignment vertical="top"/>
    </xf>
    <xf numFmtId="0" fontId="1" fillId="0" borderId="0" xfId="0" applyFont="1" applyAlignment="1">
      <alignment vertical="center"/>
    </xf>
    <xf numFmtId="14" fontId="1" fillId="0" borderId="9" xfId="0" applyNumberFormat="1" applyFont="1" applyBorder="1" applyAlignment="1">
      <alignment horizontal="left" vertical="top"/>
    </xf>
    <xf numFmtId="0" fontId="1" fillId="0" borderId="10" xfId="0" applyFont="1" applyBorder="1" applyAlignment="1">
      <alignment horizontal="left" vertical="top"/>
    </xf>
    <xf numFmtId="0" fontId="1" fillId="0" borderId="10" xfId="0" applyFont="1" applyBorder="1" applyAlignment="1">
      <alignment vertical="top" wrapText="1"/>
    </xf>
    <xf numFmtId="0" fontId="1" fillId="0" borderId="10" xfId="0" quotePrefix="1" applyFont="1" applyBorder="1" applyAlignment="1">
      <alignment horizontal="left" vertical="top" wrapText="1"/>
    </xf>
    <xf numFmtId="164" fontId="1" fillId="0" borderId="10" xfId="0" applyNumberFormat="1" applyFont="1" applyBorder="1" applyAlignment="1">
      <alignment vertical="top"/>
    </xf>
    <xf numFmtId="0" fontId="1" fillId="0" borderId="11" xfId="0" applyFont="1" applyBorder="1" applyAlignment="1">
      <alignment vertical="top" wrapText="1"/>
    </xf>
    <xf numFmtId="14" fontId="1" fillId="0" borderId="4" xfId="0" applyNumberFormat="1" applyFont="1" applyBorder="1" applyAlignment="1">
      <alignment horizontal="left" vertical="top"/>
    </xf>
    <xf numFmtId="0" fontId="1" fillId="0" borderId="2" xfId="0" applyFont="1" applyBorder="1" applyAlignment="1">
      <alignment horizontal="left" vertical="top"/>
    </xf>
    <xf numFmtId="0" fontId="1" fillId="0" borderId="2" xfId="0" applyFont="1" applyBorder="1" applyAlignment="1">
      <alignment vertical="top" wrapText="1"/>
    </xf>
    <xf numFmtId="0" fontId="1" fillId="0" borderId="2" xfId="0" quotePrefix="1" applyFont="1" applyBorder="1" applyAlignment="1">
      <alignment horizontal="left" vertical="top" wrapText="1"/>
    </xf>
    <xf numFmtId="164" fontId="1" fillId="0" borderId="2" xfId="0" applyNumberFormat="1" applyFont="1" applyBorder="1" applyAlignment="1">
      <alignment vertical="top"/>
    </xf>
    <xf numFmtId="0" fontId="1" fillId="0" borderId="5" xfId="0" applyFont="1" applyBorder="1" applyAlignment="1">
      <alignment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2" xfId="0" applyFont="1" applyBorder="1" applyAlignment="1">
      <alignment vertical="top"/>
    </xf>
    <xf numFmtId="0" fontId="1" fillId="0" borderId="2" xfId="0" quotePrefix="1" applyFont="1" applyBorder="1" applyAlignment="1">
      <alignment horizontal="left" vertical="top"/>
    </xf>
    <xf numFmtId="0" fontId="1" fillId="0" borderId="5" xfId="0" applyFont="1" applyBorder="1" applyAlignment="1">
      <alignment vertical="top"/>
    </xf>
    <xf numFmtId="49" fontId="1" fillId="0" borderId="2" xfId="0" applyNumberFormat="1" applyFont="1" applyBorder="1" applyAlignment="1">
      <alignment horizontal="left" vertical="top" wrapText="1"/>
    </xf>
    <xf numFmtId="14" fontId="1" fillId="0" borderId="6" xfId="0" applyNumberFormat="1" applyFont="1" applyBorder="1" applyAlignment="1">
      <alignment horizontal="left" vertical="top"/>
    </xf>
    <xf numFmtId="0" fontId="1" fillId="0" borderId="7" xfId="0" applyFont="1" applyBorder="1" applyAlignment="1">
      <alignment horizontal="left" vertical="top" wrapText="1"/>
    </xf>
    <xf numFmtId="0" fontId="1" fillId="0" borderId="7" xfId="0" applyFont="1" applyBorder="1" applyAlignment="1">
      <alignment vertical="top" wrapText="1"/>
    </xf>
    <xf numFmtId="164" fontId="1" fillId="0" borderId="7" xfId="0" applyNumberFormat="1" applyFont="1" applyBorder="1" applyAlignment="1">
      <alignment vertical="top"/>
    </xf>
    <xf numFmtId="0" fontId="1" fillId="0" borderId="8" xfId="0" applyFont="1" applyBorder="1" applyAlignment="1">
      <alignment vertical="top" wrapText="1"/>
    </xf>
    <xf numFmtId="14" fontId="1" fillId="0" borderId="0" xfId="0" applyNumberFormat="1" applyFont="1" applyAlignment="1">
      <alignment horizontal="left" vertical="top"/>
    </xf>
  </cellXfs>
  <cellStyles count="3">
    <cellStyle name="Normal" xfId="0" builtinId="0"/>
    <cellStyle name="Normal 2" xfId="1" xr:uid="{A16096AA-7331-4530-B8D3-E3F6E0139554}"/>
    <cellStyle name="Normal 3" xfId="2" xr:uid="{6C3950E1-2B6E-4B0B-AC54-E6C77077D522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25941D-945E-47F7-89BA-86BB2F6038A6}">
  <dimension ref="A1:T206"/>
  <sheetViews>
    <sheetView tabSelected="1" zoomScale="70" zoomScaleNormal="70" workbookViewId="0">
      <pane xSplit="3" ySplit="2" topLeftCell="J177" activePane="bottomRight" state="frozen"/>
      <selection pane="topRight"/>
      <selection pane="bottomLeft"/>
      <selection pane="bottomRight" activeCell="A189" sqref="A189:XFD189"/>
    </sheetView>
  </sheetViews>
  <sheetFormatPr defaultColWidth="12.81640625" defaultRowHeight="15" customHeight="1"/>
  <cols>
    <col min="1" max="1" width="22.26953125" style="2" customWidth="1"/>
    <col min="2" max="2" width="37.81640625" style="2" customWidth="1"/>
    <col min="3" max="3" width="42.26953125" style="3" customWidth="1"/>
    <col min="4" max="4" width="20.453125" style="3" bestFit="1" customWidth="1"/>
    <col min="5" max="5" width="24.26953125" style="8" customWidth="1"/>
    <col min="6" max="6" width="46.1796875" style="3" bestFit="1" customWidth="1"/>
    <col min="7" max="7" width="21.453125" style="5" bestFit="1" customWidth="1"/>
    <col min="8" max="8" width="17.81640625" style="5" bestFit="1" customWidth="1"/>
    <col min="9" max="9" width="18.54296875" style="5" bestFit="1" customWidth="1"/>
    <col min="10" max="10" width="42.54296875" style="3" customWidth="1"/>
    <col min="11" max="12" width="12.81640625" style="4" hidden="1" customWidth="1"/>
    <col min="13" max="13" width="12.81640625" style="4"/>
    <col min="16" max="16" width="13.26953125" bestFit="1" customWidth="1"/>
    <col min="21" max="16384" width="12.81640625" style="4"/>
  </cols>
  <sheetData>
    <row r="1" spans="1:20" thickBot="1">
      <c r="A1" s="43"/>
      <c r="B1" s="43"/>
      <c r="C1" s="44"/>
      <c r="D1" s="44"/>
      <c r="E1" s="45"/>
      <c r="F1" s="44"/>
      <c r="G1" s="46"/>
      <c r="H1" s="46"/>
      <c r="I1" s="46"/>
      <c r="J1" s="44"/>
      <c r="K1" s="47"/>
      <c r="L1" s="47"/>
      <c r="M1" s="47"/>
    </row>
    <row r="2" spans="1:20" s="1" customFormat="1" ht="58.5" thickBot="1">
      <c r="A2" s="38" t="s">
        <v>27</v>
      </c>
      <c r="B2" s="39" t="s">
        <v>0</v>
      </c>
      <c r="C2" s="40" t="s">
        <v>1</v>
      </c>
      <c r="D2" s="40" t="s">
        <v>2</v>
      </c>
      <c r="E2" s="39" t="s">
        <v>3</v>
      </c>
      <c r="F2" s="40" t="s">
        <v>28</v>
      </c>
      <c r="G2" s="41" t="s">
        <v>4</v>
      </c>
      <c r="H2" s="41" t="s">
        <v>29</v>
      </c>
      <c r="I2" s="41" t="s">
        <v>5</v>
      </c>
      <c r="J2" s="42" t="s">
        <v>6</v>
      </c>
      <c r="K2" s="10" t="s">
        <v>7</v>
      </c>
      <c r="L2" s="7" t="s">
        <v>8</v>
      </c>
      <c r="M2" s="48"/>
      <c r="N2"/>
      <c r="O2"/>
      <c r="P2"/>
      <c r="Q2"/>
      <c r="R2"/>
      <c r="S2"/>
      <c r="T2"/>
    </row>
    <row r="3" spans="1:20" ht="15.5">
      <c r="A3" s="49">
        <v>45912</v>
      </c>
      <c r="B3" s="50" t="s">
        <v>30</v>
      </c>
      <c r="C3" s="51" t="s">
        <v>31</v>
      </c>
      <c r="D3" s="51" t="s">
        <v>25</v>
      </c>
      <c r="E3" s="52" t="s">
        <v>32</v>
      </c>
      <c r="F3" s="36" t="s">
        <v>26</v>
      </c>
      <c r="G3" s="53">
        <f t="shared" ref="G3:G23" si="0">SUM(H3+I3)</f>
        <v>17185</v>
      </c>
      <c r="H3" s="37">
        <v>10000</v>
      </c>
      <c r="I3" s="37">
        <v>7185</v>
      </c>
      <c r="J3" s="54" t="s">
        <v>33</v>
      </c>
      <c r="K3" s="44"/>
      <c r="L3" s="44"/>
      <c r="M3" s="47"/>
    </row>
    <row r="4" spans="1:20" ht="15.5">
      <c r="A4" s="55">
        <v>45912</v>
      </c>
      <c r="B4" s="56" t="s">
        <v>30</v>
      </c>
      <c r="C4" s="57" t="s">
        <v>34</v>
      </c>
      <c r="D4" s="57" t="s">
        <v>25</v>
      </c>
      <c r="E4" s="58" t="s">
        <v>35</v>
      </c>
      <c r="F4" s="9" t="s">
        <v>26</v>
      </c>
      <c r="G4" s="59">
        <f t="shared" si="0"/>
        <v>13329</v>
      </c>
      <c r="H4" s="11">
        <v>9996</v>
      </c>
      <c r="I4" s="11">
        <v>3333</v>
      </c>
      <c r="J4" s="60" t="s">
        <v>36</v>
      </c>
      <c r="K4" s="47"/>
      <c r="L4" s="47"/>
      <c r="M4" s="47"/>
    </row>
    <row r="5" spans="1:20" ht="15.5">
      <c r="A5" s="55">
        <v>45912</v>
      </c>
      <c r="B5" s="56" t="s">
        <v>30</v>
      </c>
      <c r="C5" s="57" t="s">
        <v>37</v>
      </c>
      <c r="D5" s="57" t="s">
        <v>25</v>
      </c>
      <c r="E5" s="61">
        <v>10764577</v>
      </c>
      <c r="F5" s="9" t="s">
        <v>26</v>
      </c>
      <c r="G5" s="59">
        <f t="shared" si="0"/>
        <v>13890</v>
      </c>
      <c r="H5" s="11">
        <v>10000</v>
      </c>
      <c r="I5" s="11">
        <v>3890</v>
      </c>
      <c r="J5" s="60" t="s">
        <v>38</v>
      </c>
      <c r="K5" s="47"/>
      <c r="L5" s="47"/>
      <c r="M5" s="47"/>
    </row>
    <row r="6" spans="1:20" ht="15.5">
      <c r="A6" s="55">
        <v>45912</v>
      </c>
      <c r="B6" s="56" t="s">
        <v>30</v>
      </c>
      <c r="C6" s="57" t="s">
        <v>39</v>
      </c>
      <c r="D6" s="57" t="s">
        <v>25</v>
      </c>
      <c r="E6" s="61">
        <v>1353314</v>
      </c>
      <c r="F6" s="9" t="s">
        <v>26</v>
      </c>
      <c r="G6" s="59">
        <f t="shared" si="0"/>
        <v>12444</v>
      </c>
      <c r="H6" s="11">
        <v>9333</v>
      </c>
      <c r="I6" s="11">
        <v>3111</v>
      </c>
      <c r="J6" s="60" t="s">
        <v>40</v>
      </c>
      <c r="K6" s="47"/>
      <c r="L6" s="47"/>
      <c r="M6" s="47"/>
    </row>
    <row r="7" spans="1:20" ht="15.5">
      <c r="A7" s="55">
        <v>45912</v>
      </c>
      <c r="B7" s="56" t="s">
        <v>30</v>
      </c>
      <c r="C7" s="57" t="s">
        <v>41</v>
      </c>
      <c r="D7" s="57" t="s">
        <v>25</v>
      </c>
      <c r="E7" s="58" t="s">
        <v>42</v>
      </c>
      <c r="F7" s="9" t="s">
        <v>26</v>
      </c>
      <c r="G7" s="59">
        <f t="shared" si="0"/>
        <v>14277</v>
      </c>
      <c r="H7" s="11">
        <v>10000</v>
      </c>
      <c r="I7" s="11">
        <v>4277</v>
      </c>
      <c r="J7" s="60" t="s">
        <v>43</v>
      </c>
      <c r="K7" s="47"/>
      <c r="L7" s="47"/>
      <c r="M7" s="47"/>
    </row>
    <row r="8" spans="1:20" ht="15.5">
      <c r="A8" s="55">
        <v>45912</v>
      </c>
      <c r="B8" s="56" t="s">
        <v>30</v>
      </c>
      <c r="C8" s="57" t="s">
        <v>44</v>
      </c>
      <c r="D8" s="57" t="s">
        <v>25</v>
      </c>
      <c r="E8" s="61">
        <v>12285778</v>
      </c>
      <c r="F8" s="9" t="s">
        <v>26</v>
      </c>
      <c r="G8" s="59">
        <f t="shared" si="0"/>
        <v>19760</v>
      </c>
      <c r="H8" s="11">
        <v>10000</v>
      </c>
      <c r="I8" s="11">
        <v>9760</v>
      </c>
      <c r="J8" s="60" t="s">
        <v>45</v>
      </c>
      <c r="K8" s="47"/>
      <c r="L8" s="47"/>
      <c r="M8" s="47"/>
    </row>
    <row r="9" spans="1:20" ht="15.5">
      <c r="A9" s="55">
        <v>45912</v>
      </c>
      <c r="B9" s="56" t="s">
        <v>30</v>
      </c>
      <c r="C9" s="57" t="s">
        <v>46</v>
      </c>
      <c r="D9" s="57" t="s">
        <v>25</v>
      </c>
      <c r="E9" s="58" t="s">
        <v>47</v>
      </c>
      <c r="F9" s="9" t="s">
        <v>26</v>
      </c>
      <c r="G9" s="59">
        <f t="shared" si="0"/>
        <v>3950</v>
      </c>
      <c r="H9" s="11">
        <v>2963</v>
      </c>
      <c r="I9" s="11">
        <v>987</v>
      </c>
      <c r="J9" s="60" t="s">
        <v>48</v>
      </c>
      <c r="K9" s="47"/>
      <c r="L9" s="47"/>
      <c r="M9" s="47"/>
    </row>
    <row r="10" spans="1:20" ht="15.5">
      <c r="A10" s="55">
        <v>45912</v>
      </c>
      <c r="B10" s="56" t="s">
        <v>30</v>
      </c>
      <c r="C10" s="57" t="s">
        <v>49</v>
      </c>
      <c r="D10" s="57" t="s">
        <v>25</v>
      </c>
      <c r="E10" s="61">
        <v>11778096</v>
      </c>
      <c r="F10" s="9" t="s">
        <v>26</v>
      </c>
      <c r="G10" s="59">
        <f t="shared" si="0"/>
        <v>6137</v>
      </c>
      <c r="H10" s="11">
        <v>4602</v>
      </c>
      <c r="I10" s="11">
        <v>1535</v>
      </c>
      <c r="J10" s="60" t="s">
        <v>50</v>
      </c>
      <c r="K10" s="47"/>
      <c r="L10" s="47"/>
      <c r="M10" s="47"/>
    </row>
    <row r="11" spans="1:20" ht="15.5">
      <c r="A11" s="55">
        <v>45912</v>
      </c>
      <c r="B11" s="56" t="s">
        <v>30</v>
      </c>
      <c r="C11" s="57" t="s">
        <v>51</v>
      </c>
      <c r="D11" s="57" t="s">
        <v>25</v>
      </c>
      <c r="E11" s="58" t="s">
        <v>52</v>
      </c>
      <c r="F11" s="9" t="s">
        <v>26</v>
      </c>
      <c r="G11" s="59">
        <f t="shared" si="0"/>
        <v>13500</v>
      </c>
      <c r="H11" s="11">
        <v>10000</v>
      </c>
      <c r="I11" s="11">
        <v>3500</v>
      </c>
      <c r="J11" s="60" t="s">
        <v>53</v>
      </c>
      <c r="K11" s="47"/>
      <c r="L11" s="47"/>
      <c r="M11" s="47"/>
    </row>
    <row r="12" spans="1:20" ht="15.5">
      <c r="A12" s="55">
        <v>45912</v>
      </c>
      <c r="B12" s="56" t="s">
        <v>30</v>
      </c>
      <c r="C12" s="57" t="s">
        <v>54</v>
      </c>
      <c r="D12" s="57" t="s">
        <v>25</v>
      </c>
      <c r="E12" s="58" t="s">
        <v>55</v>
      </c>
      <c r="F12" s="9" t="s">
        <v>26</v>
      </c>
      <c r="G12" s="59">
        <f t="shared" si="0"/>
        <v>25000</v>
      </c>
      <c r="H12" s="11">
        <v>10000</v>
      </c>
      <c r="I12" s="11">
        <v>15000</v>
      </c>
      <c r="J12" s="60" t="s">
        <v>56</v>
      </c>
      <c r="K12" s="47"/>
      <c r="L12" s="47"/>
      <c r="M12" s="47"/>
    </row>
    <row r="13" spans="1:20" ht="15.5">
      <c r="A13" s="55">
        <v>45912</v>
      </c>
      <c r="B13" s="56" t="s">
        <v>30</v>
      </c>
      <c r="C13" s="57" t="s">
        <v>57</v>
      </c>
      <c r="D13" s="57" t="s">
        <v>25</v>
      </c>
      <c r="E13" s="58" t="s">
        <v>58</v>
      </c>
      <c r="F13" s="9" t="s">
        <v>26</v>
      </c>
      <c r="G13" s="59">
        <f t="shared" si="0"/>
        <v>14800</v>
      </c>
      <c r="H13" s="11">
        <v>10000</v>
      </c>
      <c r="I13" s="11">
        <v>4800</v>
      </c>
      <c r="J13" s="60" t="s">
        <v>59</v>
      </c>
      <c r="K13" s="47"/>
      <c r="L13" s="47"/>
      <c r="M13" s="47"/>
    </row>
    <row r="14" spans="1:20" ht="15.5">
      <c r="A14" s="55">
        <v>45912</v>
      </c>
      <c r="B14" s="56" t="s">
        <v>30</v>
      </c>
      <c r="C14" s="57" t="s">
        <v>60</v>
      </c>
      <c r="D14" s="57" t="s">
        <v>25</v>
      </c>
      <c r="E14" s="61">
        <v>16283457</v>
      </c>
      <c r="F14" s="9" t="s">
        <v>26</v>
      </c>
      <c r="G14" s="59">
        <f t="shared" si="0"/>
        <v>7357</v>
      </c>
      <c r="H14" s="11">
        <v>5510</v>
      </c>
      <c r="I14" s="11">
        <v>1847</v>
      </c>
      <c r="J14" s="60" t="s">
        <v>61</v>
      </c>
      <c r="K14" s="47"/>
      <c r="L14" s="47"/>
      <c r="M14" s="47"/>
    </row>
    <row r="15" spans="1:20" ht="15.5">
      <c r="A15" s="55">
        <v>45912</v>
      </c>
      <c r="B15" s="56" t="s">
        <v>30</v>
      </c>
      <c r="C15" s="57" t="s">
        <v>62</v>
      </c>
      <c r="D15" s="57" t="s">
        <v>25</v>
      </c>
      <c r="E15" s="58" t="s">
        <v>63</v>
      </c>
      <c r="F15" s="9" t="s">
        <v>26</v>
      </c>
      <c r="G15" s="59">
        <f t="shared" si="0"/>
        <v>13500</v>
      </c>
      <c r="H15" s="11">
        <v>10000</v>
      </c>
      <c r="I15" s="11">
        <v>3500</v>
      </c>
      <c r="J15" s="60" t="s">
        <v>64</v>
      </c>
      <c r="K15" s="47"/>
      <c r="L15" s="47"/>
      <c r="M15" s="47"/>
    </row>
    <row r="16" spans="1:20" ht="15.5">
      <c r="A16" s="55">
        <v>45912</v>
      </c>
      <c r="B16" s="56" t="s">
        <v>30</v>
      </c>
      <c r="C16" s="57" t="s">
        <v>65</v>
      </c>
      <c r="D16" s="57" t="s">
        <v>25</v>
      </c>
      <c r="E16" s="61">
        <v>1956167</v>
      </c>
      <c r="F16" s="9" t="s">
        <v>26</v>
      </c>
      <c r="G16" s="59">
        <f t="shared" si="0"/>
        <v>11588</v>
      </c>
      <c r="H16" s="11">
        <v>8690</v>
      </c>
      <c r="I16" s="11">
        <v>2898</v>
      </c>
      <c r="J16" s="60" t="s">
        <v>66</v>
      </c>
      <c r="K16" s="47"/>
      <c r="L16" s="47"/>
      <c r="M16" s="47"/>
    </row>
    <row r="17" spans="1:13" ht="15.5">
      <c r="A17" s="55">
        <v>45912</v>
      </c>
      <c r="B17" s="56" t="s">
        <v>30</v>
      </c>
      <c r="C17" s="57" t="s">
        <v>67</v>
      </c>
      <c r="D17" s="57" t="s">
        <v>25</v>
      </c>
      <c r="E17" s="61">
        <v>1956167</v>
      </c>
      <c r="F17" s="9" t="s">
        <v>26</v>
      </c>
      <c r="G17" s="59">
        <f t="shared" si="0"/>
        <v>8920</v>
      </c>
      <c r="H17" s="11">
        <v>6690</v>
      </c>
      <c r="I17" s="11">
        <v>2230</v>
      </c>
      <c r="J17" s="60" t="s">
        <v>66</v>
      </c>
      <c r="K17" s="47"/>
      <c r="L17" s="47"/>
      <c r="M17" s="47"/>
    </row>
    <row r="18" spans="1:13" ht="15.5">
      <c r="A18" s="55">
        <v>45912</v>
      </c>
      <c r="B18" s="56" t="s">
        <v>30</v>
      </c>
      <c r="C18" s="57" t="s">
        <v>68</v>
      </c>
      <c r="D18" s="57" t="s">
        <v>25</v>
      </c>
      <c r="E18" s="61">
        <v>11266213</v>
      </c>
      <c r="F18" s="9" t="s">
        <v>26</v>
      </c>
      <c r="G18" s="59">
        <f t="shared" si="0"/>
        <v>4234</v>
      </c>
      <c r="H18" s="11">
        <v>3176</v>
      </c>
      <c r="I18" s="11">
        <v>1058</v>
      </c>
      <c r="J18" s="60" t="s">
        <v>69</v>
      </c>
      <c r="K18" s="47"/>
      <c r="L18" s="47"/>
      <c r="M18" s="47"/>
    </row>
    <row r="19" spans="1:13" ht="15.5">
      <c r="A19" s="55">
        <v>45912</v>
      </c>
      <c r="B19" s="56" t="s">
        <v>30</v>
      </c>
      <c r="C19" s="57" t="s">
        <v>70</v>
      </c>
      <c r="D19" s="57" t="s">
        <v>25</v>
      </c>
      <c r="E19" s="58" t="s">
        <v>71</v>
      </c>
      <c r="F19" s="9" t="s">
        <v>26</v>
      </c>
      <c r="G19" s="59">
        <f t="shared" si="0"/>
        <v>13500</v>
      </c>
      <c r="H19" s="11">
        <v>10000</v>
      </c>
      <c r="I19" s="11">
        <v>3500</v>
      </c>
      <c r="J19" s="60" t="s">
        <v>72</v>
      </c>
      <c r="K19" s="47"/>
      <c r="L19" s="47"/>
      <c r="M19" s="47"/>
    </row>
    <row r="20" spans="1:13" ht="15.5">
      <c r="A20" s="55">
        <v>45912</v>
      </c>
      <c r="B20" s="56" t="s">
        <v>30</v>
      </c>
      <c r="C20" s="57" t="s">
        <v>73</v>
      </c>
      <c r="D20" s="57" t="s">
        <v>25</v>
      </c>
      <c r="E20" s="58" t="s">
        <v>74</v>
      </c>
      <c r="F20" s="9" t="s">
        <v>26</v>
      </c>
      <c r="G20" s="59">
        <f t="shared" si="0"/>
        <v>12000</v>
      </c>
      <c r="H20" s="11">
        <v>9000</v>
      </c>
      <c r="I20" s="11">
        <v>3000</v>
      </c>
      <c r="J20" s="60" t="s">
        <v>75</v>
      </c>
      <c r="K20" s="47"/>
      <c r="L20" s="47"/>
      <c r="M20" s="47"/>
    </row>
    <row r="21" spans="1:13" ht="15.5">
      <c r="A21" s="55">
        <v>45912</v>
      </c>
      <c r="B21" s="56" t="s">
        <v>30</v>
      </c>
      <c r="C21" s="57" t="s">
        <v>76</v>
      </c>
      <c r="D21" s="57" t="s">
        <v>25</v>
      </c>
      <c r="E21" s="58" t="s">
        <v>77</v>
      </c>
      <c r="F21" s="9" t="s">
        <v>26</v>
      </c>
      <c r="G21" s="59">
        <f t="shared" si="0"/>
        <v>5600</v>
      </c>
      <c r="H21" s="11">
        <v>4200</v>
      </c>
      <c r="I21" s="11">
        <v>1400</v>
      </c>
      <c r="J21" s="60" t="s">
        <v>78</v>
      </c>
      <c r="K21" s="47"/>
      <c r="L21" s="47"/>
      <c r="M21" s="47"/>
    </row>
    <row r="22" spans="1:13" ht="15.5">
      <c r="A22" s="55">
        <v>45912</v>
      </c>
      <c r="B22" s="56" t="s">
        <v>30</v>
      </c>
      <c r="C22" s="57" t="s">
        <v>79</v>
      </c>
      <c r="D22" s="57" t="s">
        <v>25</v>
      </c>
      <c r="E22" s="61" t="s">
        <v>80</v>
      </c>
      <c r="F22" s="9" t="s">
        <v>26</v>
      </c>
      <c r="G22" s="59">
        <f t="shared" si="0"/>
        <v>19500</v>
      </c>
      <c r="H22" s="11">
        <v>10000</v>
      </c>
      <c r="I22" s="11">
        <v>9500</v>
      </c>
      <c r="J22" s="60" t="s">
        <v>81</v>
      </c>
      <c r="K22" s="47"/>
      <c r="L22" s="47"/>
      <c r="M22" s="47"/>
    </row>
    <row r="23" spans="1:13" ht="15.5">
      <c r="A23" s="55">
        <v>45912</v>
      </c>
      <c r="B23" s="56" t="s">
        <v>30</v>
      </c>
      <c r="C23" s="57" t="s">
        <v>82</v>
      </c>
      <c r="D23" s="57" t="s">
        <v>25</v>
      </c>
      <c r="E23" s="61">
        <v>14771391</v>
      </c>
      <c r="F23" s="9" t="s">
        <v>26</v>
      </c>
      <c r="G23" s="59">
        <f t="shared" si="0"/>
        <v>11351</v>
      </c>
      <c r="H23" s="11">
        <v>8514</v>
      </c>
      <c r="I23" s="11">
        <v>2837</v>
      </c>
      <c r="J23" s="60" t="s">
        <v>83</v>
      </c>
      <c r="K23" s="47"/>
      <c r="L23" s="47"/>
      <c r="M23" s="47"/>
    </row>
    <row r="24" spans="1:13" ht="29">
      <c r="A24" s="55">
        <v>45883</v>
      </c>
      <c r="B24" s="56" t="s">
        <v>84</v>
      </c>
      <c r="C24" s="12" t="s">
        <v>85</v>
      </c>
      <c r="D24" s="12" t="s">
        <v>24</v>
      </c>
      <c r="E24" s="61" t="s">
        <v>86</v>
      </c>
      <c r="F24" s="62" t="s">
        <v>87</v>
      </c>
      <c r="G24" s="13">
        <v>5520</v>
      </c>
      <c r="H24" s="13">
        <v>5520</v>
      </c>
      <c r="I24" s="13">
        <v>0</v>
      </c>
      <c r="J24" s="33" t="s">
        <v>88</v>
      </c>
      <c r="K24" s="6">
        <v>53.969307000000001</v>
      </c>
      <c r="L24" s="6">
        <v>-1.1027381999999999</v>
      </c>
      <c r="M24" s="47"/>
    </row>
    <row r="25" spans="1:13" ht="15.5">
      <c r="A25" s="55">
        <v>45883</v>
      </c>
      <c r="B25" s="56" t="s">
        <v>84</v>
      </c>
      <c r="C25" s="12" t="s">
        <v>89</v>
      </c>
      <c r="D25" s="12" t="s">
        <v>25</v>
      </c>
      <c r="E25" s="14"/>
      <c r="F25" s="62" t="s">
        <v>90</v>
      </c>
      <c r="G25" s="13">
        <v>11745.37</v>
      </c>
      <c r="H25" s="13">
        <v>11745.37</v>
      </c>
      <c r="I25" s="13">
        <v>0</v>
      </c>
      <c r="J25" s="33" t="s">
        <v>12</v>
      </c>
      <c r="K25" s="6">
        <v>53.958447</v>
      </c>
      <c r="L25" s="6">
        <v>-1.0892853</v>
      </c>
      <c r="M25" s="47"/>
    </row>
    <row r="26" spans="1:13" ht="15.5">
      <c r="A26" s="55">
        <v>45883</v>
      </c>
      <c r="B26" s="56" t="s">
        <v>84</v>
      </c>
      <c r="C26" s="12" t="s">
        <v>91</v>
      </c>
      <c r="D26" s="12" t="s">
        <v>25</v>
      </c>
      <c r="E26" s="14" t="s">
        <v>26</v>
      </c>
      <c r="F26" s="62" t="s">
        <v>92</v>
      </c>
      <c r="G26" s="15">
        <v>6620</v>
      </c>
      <c r="H26" s="15">
        <v>6620</v>
      </c>
      <c r="I26" s="13">
        <v>0</v>
      </c>
      <c r="J26" s="33" t="s">
        <v>93</v>
      </c>
      <c r="K26" s="6">
        <v>53.951082</v>
      </c>
      <c r="L26" s="6">
        <v>-1.0887296</v>
      </c>
      <c r="M26" s="47"/>
    </row>
    <row r="27" spans="1:13" ht="15.5">
      <c r="A27" s="55">
        <v>45883</v>
      </c>
      <c r="B27" s="56" t="s">
        <v>84</v>
      </c>
      <c r="C27" s="12" t="s">
        <v>94</v>
      </c>
      <c r="D27" s="12" t="s">
        <v>24</v>
      </c>
      <c r="E27" s="14">
        <v>1114605</v>
      </c>
      <c r="F27" s="62" t="s">
        <v>95</v>
      </c>
      <c r="G27" s="13">
        <v>20000</v>
      </c>
      <c r="H27" s="13">
        <v>20000</v>
      </c>
      <c r="I27" s="13">
        <v>0</v>
      </c>
      <c r="J27" s="33" t="s">
        <v>96</v>
      </c>
      <c r="K27" s="6">
        <v>53.956772999999998</v>
      </c>
      <c r="L27" s="6">
        <v>-1.0655626</v>
      </c>
      <c r="M27" s="47"/>
    </row>
    <row r="28" spans="1:13" ht="15.5">
      <c r="A28" s="55">
        <v>45883</v>
      </c>
      <c r="B28" s="56" t="s">
        <v>84</v>
      </c>
      <c r="C28" s="12" t="s">
        <v>97</v>
      </c>
      <c r="D28" s="12" t="s">
        <v>24</v>
      </c>
      <c r="E28" s="61">
        <v>523773</v>
      </c>
      <c r="F28" s="62" t="s">
        <v>98</v>
      </c>
      <c r="G28" s="15">
        <v>3799.96</v>
      </c>
      <c r="H28" s="15">
        <v>3799.96</v>
      </c>
      <c r="I28" s="13">
        <v>0</v>
      </c>
      <c r="J28" s="33" t="s">
        <v>99</v>
      </c>
      <c r="K28" s="6">
        <v>54.118898000000002</v>
      </c>
      <c r="L28" s="6">
        <v>-2.5368943000000002</v>
      </c>
      <c r="M28" s="47"/>
    </row>
    <row r="29" spans="1:13" ht="15.5">
      <c r="A29" s="55">
        <v>45883</v>
      </c>
      <c r="B29" s="56" t="s">
        <v>84</v>
      </c>
      <c r="C29" s="12" t="s">
        <v>100</v>
      </c>
      <c r="D29" s="12" t="s">
        <v>24</v>
      </c>
      <c r="E29" s="14">
        <v>1170013</v>
      </c>
      <c r="F29" s="62" t="s">
        <v>100</v>
      </c>
      <c r="G29" s="13">
        <v>19000</v>
      </c>
      <c r="H29" s="13">
        <v>19000</v>
      </c>
      <c r="I29" s="13">
        <v>0</v>
      </c>
      <c r="J29" s="33" t="s">
        <v>101</v>
      </c>
      <c r="K29" s="6">
        <v>54.132238999999998</v>
      </c>
      <c r="L29" s="6">
        <v>-0.78501938999999998</v>
      </c>
      <c r="M29" s="47"/>
    </row>
    <row r="30" spans="1:13" ht="15.5">
      <c r="A30" s="55">
        <v>45883</v>
      </c>
      <c r="B30" s="56" t="s">
        <v>84</v>
      </c>
      <c r="C30" s="12" t="s">
        <v>102</v>
      </c>
      <c r="D30" s="12" t="s">
        <v>24</v>
      </c>
      <c r="E30" s="14">
        <v>1143893</v>
      </c>
      <c r="F30" s="62" t="s">
        <v>103</v>
      </c>
      <c r="G30" s="13">
        <v>19996.7</v>
      </c>
      <c r="H30" s="13">
        <v>19996.7</v>
      </c>
      <c r="I30" s="13">
        <v>0</v>
      </c>
      <c r="J30" s="33" t="s">
        <v>104</v>
      </c>
      <c r="K30" s="6">
        <v>54.274023</v>
      </c>
      <c r="L30" s="6">
        <v>-0.40528064000000003</v>
      </c>
      <c r="M30" s="47"/>
    </row>
    <row r="31" spans="1:13" ht="15.5">
      <c r="A31" s="55">
        <v>45883</v>
      </c>
      <c r="B31" s="56" t="s">
        <v>84</v>
      </c>
      <c r="C31" s="16" t="s">
        <v>105</v>
      </c>
      <c r="D31" s="12" t="s">
        <v>24</v>
      </c>
      <c r="E31" s="17">
        <v>1164895</v>
      </c>
      <c r="F31" s="62" t="s">
        <v>106</v>
      </c>
      <c r="G31" s="13">
        <v>16480</v>
      </c>
      <c r="H31" s="13">
        <v>16480</v>
      </c>
      <c r="I31" s="13">
        <v>0</v>
      </c>
      <c r="J31" s="34" t="s">
        <v>107</v>
      </c>
      <c r="K31" s="6">
        <v>54.338295000000002</v>
      </c>
      <c r="L31" s="6">
        <v>-1.4342349000000001</v>
      </c>
      <c r="M31" s="47"/>
    </row>
    <row r="32" spans="1:13" ht="15.5">
      <c r="A32" s="55">
        <v>45883</v>
      </c>
      <c r="B32" s="56" t="s">
        <v>84</v>
      </c>
      <c r="C32" s="12" t="s">
        <v>108</v>
      </c>
      <c r="D32" s="12" t="s">
        <v>24</v>
      </c>
      <c r="E32" s="18">
        <v>1146084</v>
      </c>
      <c r="F32" s="62" t="s">
        <v>109</v>
      </c>
      <c r="G32" s="13">
        <v>17400</v>
      </c>
      <c r="H32" s="13">
        <v>17400</v>
      </c>
      <c r="I32" s="13">
        <v>0</v>
      </c>
      <c r="J32" s="33" t="s">
        <v>110</v>
      </c>
      <c r="K32" s="6">
        <v>54.343220000000002</v>
      </c>
      <c r="L32" s="6">
        <v>-1.4380744000000001</v>
      </c>
      <c r="M32" s="47"/>
    </row>
    <row r="33" spans="1:13" ht="15.5">
      <c r="A33" s="55">
        <v>45883</v>
      </c>
      <c r="B33" s="56" t="s">
        <v>84</v>
      </c>
      <c r="C33" s="12" t="s">
        <v>111</v>
      </c>
      <c r="D33" s="12" t="s">
        <v>24</v>
      </c>
      <c r="E33" s="14">
        <v>1166770</v>
      </c>
      <c r="F33" s="62" t="s">
        <v>112</v>
      </c>
      <c r="G33" s="15">
        <v>7100</v>
      </c>
      <c r="H33" s="15">
        <v>7100</v>
      </c>
      <c r="I33" s="13">
        <v>0</v>
      </c>
      <c r="J33" s="33" t="s">
        <v>113</v>
      </c>
      <c r="K33" s="6">
        <v>53.798954000000002</v>
      </c>
      <c r="L33" s="6">
        <v>-1.2521154999999999</v>
      </c>
      <c r="M33" s="47"/>
    </row>
    <row r="34" spans="1:13" ht="15.5">
      <c r="A34" s="55">
        <v>45883</v>
      </c>
      <c r="B34" s="56" t="s">
        <v>84</v>
      </c>
      <c r="C34" s="12" t="s">
        <v>114</v>
      </c>
      <c r="D34" s="12" t="s">
        <v>24</v>
      </c>
      <c r="E34" s="19" t="s">
        <v>115</v>
      </c>
      <c r="F34" s="62" t="s">
        <v>116</v>
      </c>
      <c r="G34" s="13">
        <v>19000</v>
      </c>
      <c r="H34" s="13">
        <v>19000</v>
      </c>
      <c r="I34" s="13">
        <v>0</v>
      </c>
      <c r="J34" s="33" t="s">
        <v>117</v>
      </c>
      <c r="K34" s="6">
        <v>54.285963000000002</v>
      </c>
      <c r="L34" s="6">
        <v>-0.44132073999999999</v>
      </c>
      <c r="M34" s="47"/>
    </row>
    <row r="35" spans="1:13" ht="15.5">
      <c r="A35" s="55">
        <v>45883</v>
      </c>
      <c r="B35" s="56" t="s">
        <v>84</v>
      </c>
      <c r="C35" s="12" t="s">
        <v>118</v>
      </c>
      <c r="D35" s="12" t="s">
        <v>24</v>
      </c>
      <c r="E35" s="18">
        <v>1143106</v>
      </c>
      <c r="F35" s="62" t="s">
        <v>119</v>
      </c>
      <c r="G35" s="20">
        <v>19552.97</v>
      </c>
      <c r="H35" s="20">
        <v>19552.97</v>
      </c>
      <c r="I35" s="13">
        <v>0</v>
      </c>
      <c r="J35" s="33" t="s">
        <v>120</v>
      </c>
      <c r="K35" s="6">
        <v>53.960016000000003</v>
      </c>
      <c r="L35" s="6">
        <v>-1.0538000999999999</v>
      </c>
      <c r="M35" s="47"/>
    </row>
    <row r="36" spans="1:13" ht="15.5">
      <c r="A36" s="55">
        <v>45883</v>
      </c>
      <c r="B36" s="56" t="s">
        <v>84</v>
      </c>
      <c r="C36" s="12" t="s">
        <v>121</v>
      </c>
      <c r="D36" s="12" t="s">
        <v>24</v>
      </c>
      <c r="E36" s="14">
        <v>1192228</v>
      </c>
      <c r="F36" s="62" t="s">
        <v>122</v>
      </c>
      <c r="G36" s="15">
        <v>6256</v>
      </c>
      <c r="H36" s="15">
        <v>6256</v>
      </c>
      <c r="I36" s="13">
        <v>0</v>
      </c>
      <c r="J36" s="33" t="s">
        <v>123</v>
      </c>
      <c r="K36" s="6">
        <v>54.005685999999997</v>
      </c>
      <c r="L36" s="6">
        <v>-2.1527656999999998</v>
      </c>
      <c r="M36" s="47"/>
    </row>
    <row r="37" spans="1:13" ht="15.5">
      <c r="A37" s="55">
        <v>45883</v>
      </c>
      <c r="B37" s="56" t="s">
        <v>84</v>
      </c>
      <c r="C37" s="12" t="s">
        <v>124</v>
      </c>
      <c r="D37" s="12" t="s">
        <v>24</v>
      </c>
      <c r="E37" s="14">
        <v>504824</v>
      </c>
      <c r="F37" s="62" t="s">
        <v>125</v>
      </c>
      <c r="G37" s="13">
        <v>1800</v>
      </c>
      <c r="H37" s="13">
        <v>1800</v>
      </c>
      <c r="I37" s="13">
        <v>0</v>
      </c>
      <c r="J37" s="33" t="s">
        <v>126</v>
      </c>
      <c r="K37" s="6">
        <v>54.024979000000002</v>
      </c>
      <c r="L37" s="6">
        <v>-1.5027423</v>
      </c>
      <c r="M37" s="47"/>
    </row>
    <row r="38" spans="1:13" ht="15.5">
      <c r="A38" s="55">
        <v>45883</v>
      </c>
      <c r="B38" s="56" t="s">
        <v>84</v>
      </c>
      <c r="C38" s="12" t="s">
        <v>127</v>
      </c>
      <c r="D38" s="12" t="s">
        <v>24</v>
      </c>
      <c r="E38" s="14">
        <v>1154065</v>
      </c>
      <c r="F38" s="62" t="s">
        <v>128</v>
      </c>
      <c r="G38" s="15">
        <v>19099</v>
      </c>
      <c r="H38" s="15">
        <v>19099</v>
      </c>
      <c r="I38" s="13">
        <v>0</v>
      </c>
      <c r="J38" s="33" t="s">
        <v>129</v>
      </c>
      <c r="K38" s="6">
        <v>53.972732999999998</v>
      </c>
      <c r="L38" s="6">
        <v>-1.0933341999999999</v>
      </c>
      <c r="M38" s="47"/>
    </row>
    <row r="39" spans="1:13" ht="15.5">
      <c r="A39" s="55">
        <v>45883</v>
      </c>
      <c r="B39" s="56" t="s">
        <v>84</v>
      </c>
      <c r="C39" s="12" t="s">
        <v>130</v>
      </c>
      <c r="D39" s="12" t="s">
        <v>25</v>
      </c>
      <c r="E39" s="14" t="s">
        <v>26</v>
      </c>
      <c r="F39" s="62" t="s">
        <v>131</v>
      </c>
      <c r="G39" s="13">
        <v>9984</v>
      </c>
      <c r="H39" s="13">
        <v>9984</v>
      </c>
      <c r="I39" s="13">
        <v>0</v>
      </c>
      <c r="J39" s="33" t="s">
        <v>132</v>
      </c>
      <c r="K39" s="6">
        <v>54.336503999999998</v>
      </c>
      <c r="L39" s="6">
        <v>-1.4316603000000001</v>
      </c>
      <c r="M39" s="47"/>
    </row>
    <row r="40" spans="1:13" ht="15.5">
      <c r="A40" s="55">
        <v>45883</v>
      </c>
      <c r="B40" s="56" t="s">
        <v>84</v>
      </c>
      <c r="C40" s="12" t="s">
        <v>133</v>
      </c>
      <c r="D40" s="12" t="s">
        <v>25</v>
      </c>
      <c r="E40" s="61">
        <v>15943764</v>
      </c>
      <c r="F40" s="62" t="s">
        <v>134</v>
      </c>
      <c r="G40" s="15">
        <v>8709.7999999999993</v>
      </c>
      <c r="H40" s="15">
        <v>8709.7999999999993</v>
      </c>
      <c r="I40" s="13">
        <v>0</v>
      </c>
      <c r="J40" s="33" t="s">
        <v>135</v>
      </c>
      <c r="K40" s="6">
        <v>53.779277999999998</v>
      </c>
      <c r="L40" s="6">
        <v>-1.2491722000000001</v>
      </c>
      <c r="M40" s="47"/>
    </row>
    <row r="41" spans="1:13" ht="15.5">
      <c r="A41" s="55">
        <v>45883</v>
      </c>
      <c r="B41" s="56" t="s">
        <v>84</v>
      </c>
      <c r="C41" s="12" t="s">
        <v>136</v>
      </c>
      <c r="D41" s="12" t="s">
        <v>24</v>
      </c>
      <c r="E41" s="19" t="s">
        <v>137</v>
      </c>
      <c r="F41" s="62" t="s">
        <v>138</v>
      </c>
      <c r="G41" s="13">
        <v>14103.78</v>
      </c>
      <c r="H41" s="13">
        <v>14103.78</v>
      </c>
      <c r="I41" s="13">
        <v>0</v>
      </c>
      <c r="J41" s="33" t="s">
        <v>139</v>
      </c>
      <c r="K41" s="6">
        <v>54.467613999999998</v>
      </c>
      <c r="L41" s="6">
        <v>-0.90869511000000003</v>
      </c>
      <c r="M41" s="47"/>
    </row>
    <row r="42" spans="1:13" ht="15.5">
      <c r="A42" s="55">
        <v>45883</v>
      </c>
      <c r="B42" s="56" t="s">
        <v>84</v>
      </c>
      <c r="C42" s="12" t="s">
        <v>140</v>
      </c>
      <c r="D42" s="12" t="s">
        <v>25</v>
      </c>
      <c r="E42" s="18">
        <v>4126134</v>
      </c>
      <c r="F42" s="62" t="s">
        <v>141</v>
      </c>
      <c r="G42" s="13">
        <v>8034</v>
      </c>
      <c r="H42" s="13">
        <v>8034</v>
      </c>
      <c r="I42" s="13">
        <v>0</v>
      </c>
      <c r="J42" s="33" t="s">
        <v>142</v>
      </c>
      <c r="K42" s="6">
        <v>53.950595</v>
      </c>
      <c r="L42" s="6">
        <v>-1.0480400999999999</v>
      </c>
      <c r="M42" s="47"/>
    </row>
    <row r="43" spans="1:13" ht="15.5">
      <c r="A43" s="55">
        <v>45883</v>
      </c>
      <c r="B43" s="56" t="s">
        <v>84</v>
      </c>
      <c r="C43" s="12" t="s">
        <v>143</v>
      </c>
      <c r="D43" s="12" t="s">
        <v>24</v>
      </c>
      <c r="E43" s="14">
        <v>1096518</v>
      </c>
      <c r="F43" s="62" t="s">
        <v>144</v>
      </c>
      <c r="G43" s="13">
        <v>12815.12</v>
      </c>
      <c r="H43" s="13">
        <v>12815.12</v>
      </c>
      <c r="I43" s="13">
        <v>0</v>
      </c>
      <c r="J43" s="33" t="s">
        <v>145</v>
      </c>
      <c r="K43" s="6">
        <v>54.232052000000003</v>
      </c>
      <c r="L43" s="6">
        <v>-1.3430751999999999</v>
      </c>
      <c r="M43" s="47"/>
    </row>
    <row r="44" spans="1:13" ht="15.5">
      <c r="A44" s="55">
        <v>45883</v>
      </c>
      <c r="B44" s="56" t="s">
        <v>84</v>
      </c>
      <c r="C44" s="12" t="s">
        <v>146</v>
      </c>
      <c r="D44" s="12" t="s">
        <v>24</v>
      </c>
      <c r="E44" s="14">
        <v>1200459</v>
      </c>
      <c r="F44" s="62" t="s">
        <v>147</v>
      </c>
      <c r="G44" s="13">
        <v>6630</v>
      </c>
      <c r="H44" s="13">
        <v>6630</v>
      </c>
      <c r="I44" s="13">
        <v>0</v>
      </c>
      <c r="J44" s="33" t="s">
        <v>148</v>
      </c>
      <c r="K44" s="6">
        <v>54.288941000000001</v>
      </c>
      <c r="L44" s="6">
        <v>-0.43182114999999999</v>
      </c>
      <c r="M44" s="47"/>
    </row>
    <row r="45" spans="1:13" ht="15.5">
      <c r="A45" s="55">
        <v>45883</v>
      </c>
      <c r="B45" s="56" t="s">
        <v>84</v>
      </c>
      <c r="C45" s="12" t="s">
        <v>149</v>
      </c>
      <c r="D45" s="12" t="s">
        <v>25</v>
      </c>
      <c r="E45" s="14">
        <v>1982116</v>
      </c>
      <c r="F45" s="62" t="s">
        <v>150</v>
      </c>
      <c r="G45" s="13">
        <v>15852</v>
      </c>
      <c r="H45" s="13">
        <v>15852</v>
      </c>
      <c r="I45" s="13">
        <v>0</v>
      </c>
      <c r="J45" s="60" t="s">
        <v>151</v>
      </c>
      <c r="K45" s="6">
        <v>54.285420000000002</v>
      </c>
      <c r="L45" s="6">
        <v>-0.39778912</v>
      </c>
      <c r="M45" s="47"/>
    </row>
    <row r="46" spans="1:13" ht="15.5">
      <c r="A46" s="55">
        <v>45883</v>
      </c>
      <c r="B46" s="56" t="s">
        <v>84</v>
      </c>
      <c r="C46" s="12" t="s">
        <v>152</v>
      </c>
      <c r="D46" s="12" t="s">
        <v>24</v>
      </c>
      <c r="E46" s="14" t="s">
        <v>26</v>
      </c>
      <c r="F46" s="62" t="s">
        <v>153</v>
      </c>
      <c r="G46" s="15">
        <v>2815</v>
      </c>
      <c r="H46" s="15">
        <v>2815</v>
      </c>
      <c r="I46" s="13">
        <v>0</v>
      </c>
      <c r="J46" s="33" t="s">
        <v>154</v>
      </c>
      <c r="K46" s="6">
        <v>54.484358</v>
      </c>
      <c r="L46" s="6">
        <v>-0.61791205000000005</v>
      </c>
      <c r="M46" s="47"/>
    </row>
    <row r="47" spans="1:13" ht="15.5">
      <c r="A47" s="55">
        <v>45883</v>
      </c>
      <c r="B47" s="56" t="s">
        <v>84</v>
      </c>
      <c r="C47" s="12" t="s">
        <v>155</v>
      </c>
      <c r="D47" s="12" t="s">
        <v>24</v>
      </c>
      <c r="E47" s="14">
        <v>1151271</v>
      </c>
      <c r="F47" s="62" t="s">
        <v>156</v>
      </c>
      <c r="G47" s="13">
        <v>3610</v>
      </c>
      <c r="H47" s="13">
        <v>3610</v>
      </c>
      <c r="I47" s="13">
        <v>0</v>
      </c>
      <c r="J47" s="33" t="s">
        <v>157</v>
      </c>
      <c r="K47" s="6">
        <v>53.989196999999997</v>
      </c>
      <c r="L47" s="6">
        <v>-1.5360351999999999</v>
      </c>
      <c r="M47" s="47"/>
    </row>
    <row r="48" spans="1:13" ht="15.5">
      <c r="A48" s="55">
        <v>45883</v>
      </c>
      <c r="B48" s="56" t="s">
        <v>84</v>
      </c>
      <c r="C48" s="12" t="s">
        <v>158</v>
      </c>
      <c r="D48" s="12" t="s">
        <v>25</v>
      </c>
      <c r="E48" s="14" t="s">
        <v>26</v>
      </c>
      <c r="F48" s="62" t="s">
        <v>159</v>
      </c>
      <c r="G48" s="13">
        <v>18730</v>
      </c>
      <c r="H48" s="13">
        <v>18730</v>
      </c>
      <c r="I48" s="13">
        <v>0</v>
      </c>
      <c r="J48" s="33" t="s">
        <v>12</v>
      </c>
      <c r="K48" s="6">
        <v>53.958447</v>
      </c>
      <c r="L48" s="6">
        <v>-1.0892853</v>
      </c>
      <c r="M48" s="47"/>
    </row>
    <row r="49" spans="1:13" ht="15.5">
      <c r="A49" s="55">
        <v>45883</v>
      </c>
      <c r="B49" s="56" t="s">
        <v>84</v>
      </c>
      <c r="C49" s="12" t="s">
        <v>160</v>
      </c>
      <c r="D49" s="12" t="s">
        <v>24</v>
      </c>
      <c r="E49" s="14">
        <v>1150969</v>
      </c>
      <c r="F49" s="62" t="s">
        <v>161</v>
      </c>
      <c r="G49" s="15">
        <v>11022.71</v>
      </c>
      <c r="H49" s="15">
        <v>11022.71</v>
      </c>
      <c r="I49" s="13">
        <v>0</v>
      </c>
      <c r="J49" s="33" t="s">
        <v>162</v>
      </c>
      <c r="K49" s="6">
        <v>54.008749000000002</v>
      </c>
      <c r="L49" s="6">
        <v>-1.4554815000000001</v>
      </c>
      <c r="M49" s="47"/>
    </row>
    <row r="50" spans="1:13" ht="31">
      <c r="A50" s="55">
        <v>45883</v>
      </c>
      <c r="B50" s="56" t="s">
        <v>84</v>
      </c>
      <c r="C50" s="21" t="s">
        <v>163</v>
      </c>
      <c r="D50" s="12" t="s">
        <v>24</v>
      </c>
      <c r="E50" s="14">
        <v>1146109</v>
      </c>
      <c r="F50" s="62" t="s">
        <v>164</v>
      </c>
      <c r="G50" s="15">
        <v>16050</v>
      </c>
      <c r="H50" s="15">
        <v>16050</v>
      </c>
      <c r="I50" s="13">
        <v>0</v>
      </c>
      <c r="J50" s="33" t="s">
        <v>22</v>
      </c>
      <c r="K50" s="6">
        <v>53.780805000000001</v>
      </c>
      <c r="L50" s="6">
        <v>-1.0671079999999999</v>
      </c>
      <c r="M50" s="47"/>
    </row>
    <row r="51" spans="1:13" ht="15.5">
      <c r="A51" s="55">
        <v>45883</v>
      </c>
      <c r="B51" s="56" t="s">
        <v>84</v>
      </c>
      <c r="C51" s="12" t="s">
        <v>165</v>
      </c>
      <c r="D51" s="12" t="s">
        <v>24</v>
      </c>
      <c r="E51" s="14">
        <v>1159188</v>
      </c>
      <c r="F51" s="62" t="s">
        <v>166</v>
      </c>
      <c r="G51" s="15">
        <v>13338</v>
      </c>
      <c r="H51" s="15">
        <v>13338</v>
      </c>
      <c r="I51" s="13">
        <v>0</v>
      </c>
      <c r="J51" s="33" t="s">
        <v>167</v>
      </c>
      <c r="K51" s="6">
        <v>53.956511999999996</v>
      </c>
      <c r="L51" s="6">
        <v>-1.0736608000000001</v>
      </c>
      <c r="M51" s="47"/>
    </row>
    <row r="52" spans="1:13" ht="15.5">
      <c r="A52" s="55">
        <v>45883</v>
      </c>
      <c r="B52" s="56" t="s">
        <v>84</v>
      </c>
      <c r="C52" s="12" t="s">
        <v>168</v>
      </c>
      <c r="D52" s="12" t="s">
        <v>24</v>
      </c>
      <c r="E52" s="14">
        <v>1169352</v>
      </c>
      <c r="F52" s="62" t="s">
        <v>169</v>
      </c>
      <c r="G52" s="15">
        <v>8885</v>
      </c>
      <c r="H52" s="15">
        <v>8885</v>
      </c>
      <c r="I52" s="13">
        <v>0</v>
      </c>
      <c r="J52" s="33" t="s">
        <v>170</v>
      </c>
      <c r="K52" s="6">
        <v>54.225194999999999</v>
      </c>
      <c r="L52" s="6">
        <v>-1.3415428</v>
      </c>
      <c r="M52" s="47"/>
    </row>
    <row r="53" spans="1:13" ht="15.5">
      <c r="A53" s="55">
        <v>45883</v>
      </c>
      <c r="B53" s="56" t="s">
        <v>84</v>
      </c>
      <c r="C53" s="12" t="s">
        <v>171</v>
      </c>
      <c r="D53" s="12" t="s">
        <v>24</v>
      </c>
      <c r="E53" s="14">
        <v>1160390</v>
      </c>
      <c r="F53" s="62" t="s">
        <v>172</v>
      </c>
      <c r="G53" s="15">
        <v>4384</v>
      </c>
      <c r="H53" s="15">
        <v>4384</v>
      </c>
      <c r="I53" s="13">
        <v>0</v>
      </c>
      <c r="J53" s="33" t="s">
        <v>18</v>
      </c>
      <c r="K53" s="6">
        <v>54.480244999999996</v>
      </c>
      <c r="L53" s="6">
        <v>-0.61505637000000002</v>
      </c>
      <c r="M53" s="47"/>
    </row>
    <row r="54" spans="1:13" ht="15" customHeight="1">
      <c r="A54" s="55">
        <v>45888</v>
      </c>
      <c r="B54" s="56" t="s">
        <v>173</v>
      </c>
      <c r="C54" s="22" t="s">
        <v>174</v>
      </c>
      <c r="D54" s="23" t="s">
        <v>25</v>
      </c>
      <c r="E54" s="24">
        <v>13458668</v>
      </c>
      <c r="F54" s="57" t="s">
        <v>175</v>
      </c>
      <c r="G54" s="59">
        <f t="shared" ref="G54:G78" si="1">SUM(H54+I54)</f>
        <v>8500</v>
      </c>
      <c r="H54" s="25">
        <v>3000</v>
      </c>
      <c r="I54" s="59">
        <v>5500</v>
      </c>
      <c r="J54" s="60" t="s">
        <v>176</v>
      </c>
      <c r="K54" s="6">
        <v>54.462014000000003</v>
      </c>
      <c r="L54" s="6">
        <v>-1.1802857</v>
      </c>
      <c r="M54" s="47"/>
    </row>
    <row r="55" spans="1:13" ht="15" customHeight="1">
      <c r="A55" s="55">
        <v>45888</v>
      </c>
      <c r="B55" s="56" t="s">
        <v>173</v>
      </c>
      <c r="C55" s="22" t="s">
        <v>177</v>
      </c>
      <c r="D55" s="23" t="s">
        <v>24</v>
      </c>
      <c r="E55" s="24" t="s">
        <v>178</v>
      </c>
      <c r="F55" s="57" t="s">
        <v>175</v>
      </c>
      <c r="G55" s="59">
        <f t="shared" si="1"/>
        <v>7250</v>
      </c>
      <c r="H55" s="25">
        <v>3000</v>
      </c>
      <c r="I55" s="59">
        <v>4250</v>
      </c>
      <c r="J55" s="60" t="s">
        <v>179</v>
      </c>
      <c r="K55" s="6">
        <v>54.223401000000003</v>
      </c>
      <c r="L55" s="6">
        <v>-1.3953454000000001</v>
      </c>
      <c r="M55" s="47"/>
    </row>
    <row r="56" spans="1:13" ht="15" customHeight="1">
      <c r="A56" s="55">
        <v>45888</v>
      </c>
      <c r="B56" s="56" t="s">
        <v>173</v>
      </c>
      <c r="C56" s="22" t="s">
        <v>180</v>
      </c>
      <c r="D56" s="23" t="s">
        <v>25</v>
      </c>
      <c r="E56" s="24">
        <v>16215411</v>
      </c>
      <c r="F56" s="57" t="s">
        <v>175</v>
      </c>
      <c r="G56" s="59">
        <f t="shared" si="1"/>
        <v>4200</v>
      </c>
      <c r="H56" s="25">
        <v>3000</v>
      </c>
      <c r="I56" s="59">
        <v>1200</v>
      </c>
      <c r="J56" s="60" t="s">
        <v>181</v>
      </c>
      <c r="K56" s="6">
        <v>53.995373999999998</v>
      </c>
      <c r="L56" s="6">
        <v>-1.536775</v>
      </c>
      <c r="M56" s="47"/>
    </row>
    <row r="57" spans="1:13" ht="15" customHeight="1">
      <c r="A57" s="55">
        <v>45888</v>
      </c>
      <c r="B57" s="56" t="s">
        <v>173</v>
      </c>
      <c r="C57" s="22" t="s">
        <v>182</v>
      </c>
      <c r="D57" s="23" t="s">
        <v>25</v>
      </c>
      <c r="E57" s="24" t="s">
        <v>183</v>
      </c>
      <c r="F57" s="57" t="s">
        <v>175</v>
      </c>
      <c r="G57" s="59">
        <f t="shared" si="1"/>
        <v>3500</v>
      </c>
      <c r="H57" s="25">
        <v>2100</v>
      </c>
      <c r="I57" s="59">
        <v>1400</v>
      </c>
      <c r="J57" s="60" t="s">
        <v>184</v>
      </c>
      <c r="K57" s="6">
        <v>54.482630999999998</v>
      </c>
      <c r="L57" s="6">
        <v>-0.60832297999999996</v>
      </c>
      <c r="M57" s="47"/>
    </row>
    <row r="58" spans="1:13" ht="15" customHeight="1">
      <c r="A58" s="55">
        <v>45888</v>
      </c>
      <c r="B58" s="56" t="s">
        <v>173</v>
      </c>
      <c r="C58" s="22" t="s">
        <v>185</v>
      </c>
      <c r="D58" s="23" t="s">
        <v>24</v>
      </c>
      <c r="E58" s="24">
        <v>14094683</v>
      </c>
      <c r="F58" s="57" t="s">
        <v>175</v>
      </c>
      <c r="G58" s="59">
        <f t="shared" si="1"/>
        <v>2010</v>
      </c>
      <c r="H58" s="25">
        <v>1170</v>
      </c>
      <c r="I58" s="59">
        <v>840</v>
      </c>
      <c r="J58" s="60" t="s">
        <v>186</v>
      </c>
      <c r="K58" s="6">
        <v>54.489195000000002</v>
      </c>
      <c r="L58" s="6">
        <v>-0.61490827999999997</v>
      </c>
      <c r="M58" s="47"/>
    </row>
    <row r="59" spans="1:13" ht="15" customHeight="1">
      <c r="A59" s="55">
        <v>45888</v>
      </c>
      <c r="B59" s="56" t="s">
        <v>173</v>
      </c>
      <c r="C59" s="22" t="s">
        <v>149</v>
      </c>
      <c r="D59" s="23" t="s">
        <v>24</v>
      </c>
      <c r="E59" s="24" t="s">
        <v>187</v>
      </c>
      <c r="F59" s="57" t="s">
        <v>175</v>
      </c>
      <c r="G59" s="59">
        <f t="shared" si="1"/>
        <v>2460</v>
      </c>
      <c r="H59" s="25">
        <v>1575</v>
      </c>
      <c r="I59" s="59">
        <v>885</v>
      </c>
      <c r="J59" s="60" t="s">
        <v>188</v>
      </c>
      <c r="K59" s="6">
        <v>54.232996999999997</v>
      </c>
      <c r="L59" s="6">
        <v>-0.41729588000000001</v>
      </c>
      <c r="M59" s="47"/>
    </row>
    <row r="60" spans="1:13" ht="15" customHeight="1">
      <c r="A60" s="55">
        <v>45888</v>
      </c>
      <c r="B60" s="56" t="s">
        <v>173</v>
      </c>
      <c r="C60" s="9" t="s">
        <v>189</v>
      </c>
      <c r="D60" s="26" t="s">
        <v>25</v>
      </c>
      <c r="E60" s="26" t="s">
        <v>190</v>
      </c>
      <c r="F60" s="57" t="s">
        <v>175</v>
      </c>
      <c r="G60" s="59">
        <f t="shared" si="1"/>
        <v>1350</v>
      </c>
      <c r="H60" s="25">
        <v>1000</v>
      </c>
      <c r="I60" s="59">
        <v>350</v>
      </c>
      <c r="J60" s="60" t="s">
        <v>191</v>
      </c>
      <c r="K60" s="6">
        <v>53.927197</v>
      </c>
      <c r="L60" s="6">
        <v>-1.0648678</v>
      </c>
      <c r="M60" s="47"/>
    </row>
    <row r="61" spans="1:13" ht="15" customHeight="1">
      <c r="A61" s="55">
        <v>45888</v>
      </c>
      <c r="B61" s="56" t="s">
        <v>173</v>
      </c>
      <c r="C61" s="9" t="s">
        <v>192</v>
      </c>
      <c r="D61" s="26" t="s">
        <v>25</v>
      </c>
      <c r="E61" s="26">
        <v>7169032</v>
      </c>
      <c r="F61" s="57" t="s">
        <v>175</v>
      </c>
      <c r="G61" s="59">
        <f t="shared" si="1"/>
        <v>6250</v>
      </c>
      <c r="H61" s="25">
        <v>3000</v>
      </c>
      <c r="I61" s="59">
        <v>3250</v>
      </c>
      <c r="J61" s="60" t="s">
        <v>193</v>
      </c>
      <c r="K61" s="6">
        <v>54.036622000000001</v>
      </c>
      <c r="L61" s="6">
        <v>-1.488831</v>
      </c>
      <c r="M61" s="47"/>
    </row>
    <row r="62" spans="1:13" ht="15" customHeight="1">
      <c r="A62" s="55">
        <v>45888</v>
      </c>
      <c r="B62" s="56" t="s">
        <v>173</v>
      </c>
      <c r="C62" s="9" t="s">
        <v>194</v>
      </c>
      <c r="D62" s="26" t="s">
        <v>25</v>
      </c>
      <c r="E62" s="26" t="s">
        <v>195</v>
      </c>
      <c r="F62" s="57" t="s">
        <v>175</v>
      </c>
      <c r="G62" s="59">
        <f t="shared" si="1"/>
        <v>4315</v>
      </c>
      <c r="H62" s="25">
        <v>3000</v>
      </c>
      <c r="I62" s="59">
        <v>1315</v>
      </c>
      <c r="J62" s="60" t="s">
        <v>196</v>
      </c>
      <c r="K62" s="6">
        <v>54.158917000000002</v>
      </c>
      <c r="L62" s="6">
        <v>-0.69239574999999998</v>
      </c>
      <c r="M62" s="47"/>
    </row>
    <row r="63" spans="1:13" ht="15" customHeight="1">
      <c r="A63" s="55">
        <v>45888</v>
      </c>
      <c r="B63" s="56" t="s">
        <v>173</v>
      </c>
      <c r="C63" s="9" t="s">
        <v>197</v>
      </c>
      <c r="D63" s="26" t="s">
        <v>25</v>
      </c>
      <c r="E63" s="27" t="s">
        <v>198</v>
      </c>
      <c r="F63" s="57" t="s">
        <v>175</v>
      </c>
      <c r="G63" s="59">
        <f t="shared" si="1"/>
        <v>4125</v>
      </c>
      <c r="H63" s="25">
        <v>3000</v>
      </c>
      <c r="I63" s="59">
        <v>1125</v>
      </c>
      <c r="J63" s="60" t="s">
        <v>199</v>
      </c>
      <c r="K63" s="6">
        <v>53.955737999999997</v>
      </c>
      <c r="L63" s="6">
        <v>-1.1152515999999999</v>
      </c>
      <c r="M63" s="47"/>
    </row>
    <row r="64" spans="1:13" ht="15" customHeight="1">
      <c r="A64" s="55">
        <v>45888</v>
      </c>
      <c r="B64" s="56" t="s">
        <v>173</v>
      </c>
      <c r="C64" s="9" t="s">
        <v>200</v>
      </c>
      <c r="D64" s="26" t="s">
        <v>25</v>
      </c>
      <c r="E64" s="26">
        <v>11105130</v>
      </c>
      <c r="F64" s="57" t="s">
        <v>175</v>
      </c>
      <c r="G64" s="59">
        <f t="shared" si="1"/>
        <v>6000</v>
      </c>
      <c r="H64" s="25">
        <v>3000</v>
      </c>
      <c r="I64" s="59">
        <v>3000</v>
      </c>
      <c r="J64" s="60" t="s">
        <v>199</v>
      </c>
      <c r="K64" s="6">
        <v>53.955737999999997</v>
      </c>
      <c r="L64" s="6">
        <v>-1.1152515999999999</v>
      </c>
      <c r="M64" s="47"/>
    </row>
    <row r="65" spans="1:13" ht="15" customHeight="1">
      <c r="A65" s="55">
        <v>45888</v>
      </c>
      <c r="B65" s="56" t="s">
        <v>173</v>
      </c>
      <c r="C65" s="9" t="s">
        <v>201</v>
      </c>
      <c r="D65" s="26" t="s">
        <v>25</v>
      </c>
      <c r="E65" s="26" t="s">
        <v>202</v>
      </c>
      <c r="F65" s="57" t="s">
        <v>175</v>
      </c>
      <c r="G65" s="59">
        <f t="shared" si="1"/>
        <v>3200</v>
      </c>
      <c r="H65" s="25">
        <v>2400</v>
      </c>
      <c r="I65" s="59">
        <v>800</v>
      </c>
      <c r="J65" s="60" t="s">
        <v>203</v>
      </c>
      <c r="K65" s="6">
        <v>53.961044999999999</v>
      </c>
      <c r="L65" s="6">
        <v>-1.0845343000000001</v>
      </c>
      <c r="M65" s="47"/>
    </row>
    <row r="66" spans="1:13" ht="15" customHeight="1">
      <c r="A66" s="55">
        <v>45888</v>
      </c>
      <c r="B66" s="56" t="s">
        <v>173</v>
      </c>
      <c r="C66" s="28" t="s">
        <v>204</v>
      </c>
      <c r="D66" s="62" t="s">
        <v>25</v>
      </c>
      <c r="E66" s="56">
        <v>15878341</v>
      </c>
      <c r="F66" s="57" t="s">
        <v>175</v>
      </c>
      <c r="G66" s="59">
        <f t="shared" si="1"/>
        <v>4000</v>
      </c>
      <c r="H66" s="25">
        <v>3000</v>
      </c>
      <c r="I66" s="59">
        <v>1000</v>
      </c>
      <c r="J66" s="60" t="s">
        <v>205</v>
      </c>
      <c r="K66" s="6">
        <v>53.990836999999999</v>
      </c>
      <c r="L66" s="6">
        <v>-1.5396468999999999</v>
      </c>
      <c r="M66" s="47"/>
    </row>
    <row r="67" spans="1:13" ht="15" customHeight="1">
      <c r="A67" s="55">
        <v>45888</v>
      </c>
      <c r="B67" s="56" t="s">
        <v>173</v>
      </c>
      <c r="C67" s="28" t="s">
        <v>206</v>
      </c>
      <c r="D67" s="62" t="s">
        <v>25</v>
      </c>
      <c r="E67" s="56" t="s">
        <v>207</v>
      </c>
      <c r="F67" s="57" t="s">
        <v>175</v>
      </c>
      <c r="G67" s="59">
        <f t="shared" si="1"/>
        <v>3000</v>
      </c>
      <c r="H67" s="25">
        <v>1980</v>
      </c>
      <c r="I67" s="59">
        <v>1020</v>
      </c>
      <c r="J67" s="60" t="s">
        <v>208</v>
      </c>
      <c r="K67" s="6">
        <v>53.997326000000001</v>
      </c>
      <c r="L67" s="6">
        <v>-1.5325584000000001</v>
      </c>
      <c r="M67" s="47"/>
    </row>
    <row r="68" spans="1:13" ht="15" customHeight="1">
      <c r="A68" s="55">
        <v>45888</v>
      </c>
      <c r="B68" s="56" t="s">
        <v>173</v>
      </c>
      <c r="C68" s="28" t="s">
        <v>209</v>
      </c>
      <c r="D68" s="62" t="s">
        <v>25</v>
      </c>
      <c r="E68" s="56">
        <v>16189626</v>
      </c>
      <c r="F68" s="57" t="s">
        <v>175</v>
      </c>
      <c r="G68" s="59">
        <f t="shared" si="1"/>
        <v>1550</v>
      </c>
      <c r="H68" s="25">
        <v>1162.5</v>
      </c>
      <c r="I68" s="59">
        <v>387.5</v>
      </c>
      <c r="J68" s="60" t="s">
        <v>210</v>
      </c>
      <c r="K68" s="6">
        <v>54.475788999999999</v>
      </c>
      <c r="L68" s="6">
        <v>-1.1932666999999999</v>
      </c>
      <c r="M68" s="47"/>
    </row>
    <row r="69" spans="1:13" ht="15" customHeight="1">
      <c r="A69" s="55">
        <v>45888</v>
      </c>
      <c r="B69" s="56" t="s">
        <v>173</v>
      </c>
      <c r="C69" s="28" t="s">
        <v>211</v>
      </c>
      <c r="D69" s="62" t="s">
        <v>25</v>
      </c>
      <c r="E69" s="63" t="s">
        <v>212</v>
      </c>
      <c r="F69" s="57" t="s">
        <v>175</v>
      </c>
      <c r="G69" s="59">
        <f t="shared" si="1"/>
        <v>9930</v>
      </c>
      <c r="H69" s="25">
        <v>2947.5</v>
      </c>
      <c r="I69" s="59">
        <v>6982.5</v>
      </c>
      <c r="J69" s="60"/>
      <c r="K69" s="47"/>
      <c r="L69" s="47"/>
      <c r="M69" s="47"/>
    </row>
    <row r="70" spans="1:13" ht="15" customHeight="1">
      <c r="A70" s="55">
        <v>45888</v>
      </c>
      <c r="B70" s="56" t="s">
        <v>173</v>
      </c>
      <c r="C70" s="28" t="s">
        <v>213</v>
      </c>
      <c r="D70" s="62" t="s">
        <v>25</v>
      </c>
      <c r="E70" s="56" t="s">
        <v>214</v>
      </c>
      <c r="F70" s="57" t="s">
        <v>175</v>
      </c>
      <c r="G70" s="59">
        <f t="shared" si="1"/>
        <v>2000</v>
      </c>
      <c r="H70" s="25">
        <v>1500</v>
      </c>
      <c r="I70" s="59">
        <v>500</v>
      </c>
      <c r="J70" s="60" t="s">
        <v>215</v>
      </c>
      <c r="K70" s="6">
        <v>54.231973000000004</v>
      </c>
      <c r="L70" s="6">
        <v>-1.3287633999999999</v>
      </c>
      <c r="M70" s="47"/>
    </row>
    <row r="71" spans="1:13" ht="15" customHeight="1">
      <c r="A71" s="55">
        <v>45888</v>
      </c>
      <c r="B71" s="56" t="s">
        <v>173</v>
      </c>
      <c r="C71" s="28" t="s">
        <v>216</v>
      </c>
      <c r="D71" s="62" t="s">
        <v>25</v>
      </c>
      <c r="E71" s="56" t="s">
        <v>217</v>
      </c>
      <c r="F71" s="57" t="s">
        <v>175</v>
      </c>
      <c r="G71" s="59">
        <f t="shared" si="1"/>
        <v>2250</v>
      </c>
      <c r="H71" s="25">
        <v>1012.5</v>
      </c>
      <c r="I71" s="59">
        <v>1237.5</v>
      </c>
      <c r="J71" s="60" t="s">
        <v>218</v>
      </c>
      <c r="K71" s="6">
        <v>54.308605</v>
      </c>
      <c r="L71" s="6">
        <v>-1.8251577999999999</v>
      </c>
      <c r="M71" s="47"/>
    </row>
    <row r="72" spans="1:13" ht="15" customHeight="1">
      <c r="A72" s="55">
        <v>45888</v>
      </c>
      <c r="B72" s="56" t="s">
        <v>173</v>
      </c>
      <c r="C72" s="57" t="s">
        <v>219</v>
      </c>
      <c r="D72" s="57" t="s">
        <v>24</v>
      </c>
      <c r="E72" s="61">
        <v>15732542</v>
      </c>
      <c r="F72" s="57" t="s">
        <v>175</v>
      </c>
      <c r="G72" s="59">
        <f t="shared" si="1"/>
        <v>1500</v>
      </c>
      <c r="H72" s="59">
        <v>1125</v>
      </c>
      <c r="I72" s="59">
        <v>375</v>
      </c>
      <c r="J72" s="60" t="s">
        <v>220</v>
      </c>
      <c r="K72" s="6">
        <v>54.149524999999997</v>
      </c>
      <c r="L72" s="6">
        <v>-0.85301530999999997</v>
      </c>
      <c r="M72" s="47"/>
    </row>
    <row r="73" spans="1:13" ht="15" customHeight="1">
      <c r="A73" s="55">
        <v>45888</v>
      </c>
      <c r="B73" s="56" t="s">
        <v>173</v>
      </c>
      <c r="C73" s="57" t="s">
        <v>221</v>
      </c>
      <c r="D73" s="57" t="s">
        <v>25</v>
      </c>
      <c r="E73" s="61" t="s">
        <v>222</v>
      </c>
      <c r="F73" s="57" t="s">
        <v>175</v>
      </c>
      <c r="G73" s="59">
        <f t="shared" si="1"/>
        <v>3000</v>
      </c>
      <c r="H73" s="59">
        <v>2250</v>
      </c>
      <c r="I73" s="59">
        <v>750</v>
      </c>
      <c r="J73" s="60" t="s">
        <v>223</v>
      </c>
      <c r="K73" s="6">
        <v>53.792667000000002</v>
      </c>
      <c r="L73" s="6">
        <v>-1.2485689</v>
      </c>
      <c r="M73" s="47"/>
    </row>
    <row r="74" spans="1:13" ht="15" customHeight="1">
      <c r="A74" s="55">
        <v>45888</v>
      </c>
      <c r="B74" s="56" t="s">
        <v>173</v>
      </c>
      <c r="C74" s="57" t="s">
        <v>224</v>
      </c>
      <c r="D74" s="57" t="s">
        <v>25</v>
      </c>
      <c r="E74" s="61" t="s">
        <v>225</v>
      </c>
      <c r="F74" s="57" t="s">
        <v>175</v>
      </c>
      <c r="G74" s="59">
        <f t="shared" si="1"/>
        <v>1950</v>
      </c>
      <c r="H74" s="59">
        <v>1350</v>
      </c>
      <c r="I74" s="59">
        <v>600</v>
      </c>
      <c r="J74" s="60" t="s">
        <v>226</v>
      </c>
      <c r="K74" s="6">
        <v>54.127510000000001</v>
      </c>
      <c r="L74" s="6">
        <v>-0.78573926999999999</v>
      </c>
      <c r="M74" s="47"/>
    </row>
    <row r="75" spans="1:13" ht="15" customHeight="1">
      <c r="A75" s="55">
        <v>45888</v>
      </c>
      <c r="B75" s="56" t="s">
        <v>173</v>
      </c>
      <c r="C75" s="57" t="s">
        <v>227</v>
      </c>
      <c r="D75" s="57" t="s">
        <v>25</v>
      </c>
      <c r="E75" s="61">
        <v>13862496</v>
      </c>
      <c r="F75" s="57" t="s">
        <v>175</v>
      </c>
      <c r="G75" s="59">
        <f t="shared" si="1"/>
        <v>7920</v>
      </c>
      <c r="H75" s="59">
        <v>3000</v>
      </c>
      <c r="I75" s="59">
        <v>4920</v>
      </c>
      <c r="J75" s="60" t="s">
        <v>228</v>
      </c>
      <c r="K75" s="6">
        <v>54.272626000000002</v>
      </c>
      <c r="L75" s="6">
        <v>-0.41723671000000001</v>
      </c>
      <c r="M75" s="47"/>
    </row>
    <row r="76" spans="1:13" ht="15" customHeight="1">
      <c r="A76" s="55">
        <v>45888</v>
      </c>
      <c r="B76" s="56" t="s">
        <v>173</v>
      </c>
      <c r="C76" s="57" t="s">
        <v>229</v>
      </c>
      <c r="D76" s="57" t="s">
        <v>25</v>
      </c>
      <c r="E76" s="61">
        <v>15627570</v>
      </c>
      <c r="F76" s="57" t="s">
        <v>175</v>
      </c>
      <c r="G76" s="59">
        <f t="shared" si="1"/>
        <v>3000</v>
      </c>
      <c r="H76" s="59">
        <v>2250</v>
      </c>
      <c r="I76" s="59">
        <v>750</v>
      </c>
      <c r="J76" s="60" t="s">
        <v>230</v>
      </c>
      <c r="K76" s="6">
        <v>54.136268999999999</v>
      </c>
      <c r="L76" s="6">
        <v>-1.526527</v>
      </c>
      <c r="M76" s="47"/>
    </row>
    <row r="77" spans="1:13" ht="15" customHeight="1">
      <c r="A77" s="55">
        <v>45888</v>
      </c>
      <c r="B77" s="56" t="s">
        <v>173</v>
      </c>
      <c r="C77" s="57" t="s">
        <v>231</v>
      </c>
      <c r="D77" s="57" t="s">
        <v>25</v>
      </c>
      <c r="E77" s="61">
        <v>9362886</v>
      </c>
      <c r="F77" s="57" t="s">
        <v>175</v>
      </c>
      <c r="G77" s="59">
        <f t="shared" si="1"/>
        <v>4000</v>
      </c>
      <c r="H77" s="59">
        <v>3000</v>
      </c>
      <c r="I77" s="59">
        <v>1000</v>
      </c>
      <c r="J77" s="60" t="s">
        <v>232</v>
      </c>
      <c r="K77" s="6">
        <v>53.984645999999998</v>
      </c>
      <c r="L77" s="6">
        <v>-1.5543091</v>
      </c>
      <c r="M77" s="47"/>
    </row>
    <row r="78" spans="1:13" ht="15" customHeight="1">
      <c r="A78" s="55">
        <v>45888</v>
      </c>
      <c r="B78" s="56" t="s">
        <v>173</v>
      </c>
      <c r="C78" s="57" t="s">
        <v>233</v>
      </c>
      <c r="D78" s="57" t="s">
        <v>25</v>
      </c>
      <c r="E78" s="58" t="s">
        <v>234</v>
      </c>
      <c r="F78" s="57" t="s">
        <v>175</v>
      </c>
      <c r="G78" s="59">
        <f t="shared" si="1"/>
        <v>4500</v>
      </c>
      <c r="H78" s="59">
        <v>3000</v>
      </c>
      <c r="I78" s="59">
        <v>1500</v>
      </c>
      <c r="J78" s="60" t="s">
        <v>235</v>
      </c>
      <c r="K78" s="6">
        <v>53.918224000000002</v>
      </c>
      <c r="L78" s="6">
        <v>-1.0587952</v>
      </c>
      <c r="M78" s="47"/>
    </row>
    <row r="79" spans="1:13" ht="15" customHeight="1">
      <c r="A79" s="55">
        <v>45925</v>
      </c>
      <c r="B79" s="56" t="s">
        <v>236</v>
      </c>
      <c r="C79" s="57" t="s">
        <v>237</v>
      </c>
      <c r="D79" s="57" t="s">
        <v>25</v>
      </c>
      <c r="E79" s="29">
        <v>14383494</v>
      </c>
      <c r="F79" s="57" t="s">
        <v>238</v>
      </c>
      <c r="G79" s="59">
        <v>10000</v>
      </c>
      <c r="H79" s="59">
        <v>10000</v>
      </c>
      <c r="I79" s="59">
        <v>0</v>
      </c>
      <c r="J79" s="60" t="s">
        <v>239</v>
      </c>
      <c r="K79" s="6">
        <v>54.007337</v>
      </c>
      <c r="L79" s="6">
        <v>-1.4673096999999999</v>
      </c>
      <c r="M79" s="47"/>
    </row>
    <row r="80" spans="1:13" ht="15" customHeight="1">
      <c r="A80" s="55">
        <v>45925</v>
      </c>
      <c r="B80" s="56" t="s">
        <v>236</v>
      </c>
      <c r="C80" s="57" t="s">
        <v>240</v>
      </c>
      <c r="D80" s="57" t="s">
        <v>24</v>
      </c>
      <c r="E80" s="61">
        <v>1192634</v>
      </c>
      <c r="F80" s="57" t="s">
        <v>241</v>
      </c>
      <c r="G80" s="59">
        <v>10700</v>
      </c>
      <c r="H80" s="59">
        <v>10700</v>
      </c>
      <c r="I80" s="59">
        <v>0</v>
      </c>
      <c r="J80" s="60" t="s">
        <v>242</v>
      </c>
      <c r="K80" s="6">
        <v>53.984831999999997</v>
      </c>
      <c r="L80" s="6">
        <v>-1.5511657000000001</v>
      </c>
      <c r="M80" s="47"/>
    </row>
    <row r="81" spans="1:13" ht="15" customHeight="1">
      <c r="A81" s="55">
        <v>45925</v>
      </c>
      <c r="B81" s="56" t="s">
        <v>236</v>
      </c>
      <c r="C81" s="57" t="s">
        <v>243</v>
      </c>
      <c r="D81" s="57" t="s">
        <v>24</v>
      </c>
      <c r="E81" s="61">
        <v>1046228</v>
      </c>
      <c r="F81" s="57" t="s">
        <v>244</v>
      </c>
      <c r="G81" s="59">
        <v>22129</v>
      </c>
      <c r="H81" s="59">
        <v>22129</v>
      </c>
      <c r="I81" s="59">
        <v>0</v>
      </c>
      <c r="J81" s="60" t="s">
        <v>245</v>
      </c>
      <c r="K81" s="6">
        <v>54.227559999999997</v>
      </c>
      <c r="L81" s="6">
        <v>-0.58506946999999998</v>
      </c>
      <c r="M81" s="47"/>
    </row>
    <row r="82" spans="1:13" ht="15" customHeight="1">
      <c r="A82" s="55">
        <v>45925</v>
      </c>
      <c r="B82" s="56" t="s">
        <v>236</v>
      </c>
      <c r="C82" s="57" t="s">
        <v>246</v>
      </c>
      <c r="D82" s="57" t="s">
        <v>25</v>
      </c>
      <c r="E82" s="61">
        <v>11645697</v>
      </c>
      <c r="F82" s="57" t="s">
        <v>247</v>
      </c>
      <c r="G82" s="59">
        <v>8000</v>
      </c>
      <c r="H82" s="59">
        <v>8000</v>
      </c>
      <c r="I82" s="59">
        <v>0</v>
      </c>
      <c r="J82" s="60" t="s">
        <v>248</v>
      </c>
      <c r="K82" s="6">
        <v>54.486488999999999</v>
      </c>
      <c r="L82" s="6">
        <v>-0.61558637000000005</v>
      </c>
      <c r="M82" s="47"/>
    </row>
    <row r="83" spans="1:13" ht="15" customHeight="1">
      <c r="A83" s="55">
        <v>45925</v>
      </c>
      <c r="B83" s="56" t="s">
        <v>236</v>
      </c>
      <c r="C83" s="57" t="s">
        <v>249</v>
      </c>
      <c r="D83" s="57" t="s">
        <v>25</v>
      </c>
      <c r="E83" s="61">
        <v>10003517</v>
      </c>
      <c r="F83" s="57" t="s">
        <v>250</v>
      </c>
      <c r="G83" s="59">
        <v>25000</v>
      </c>
      <c r="H83" s="59">
        <v>25000</v>
      </c>
      <c r="I83" s="59">
        <v>0</v>
      </c>
      <c r="J83" s="60" t="s">
        <v>251</v>
      </c>
      <c r="K83" s="6">
        <v>53.957844999999999</v>
      </c>
      <c r="L83" s="6">
        <v>-1.1268202</v>
      </c>
      <c r="M83" s="47"/>
    </row>
    <row r="84" spans="1:13" ht="15" customHeight="1">
      <c r="A84" s="55">
        <v>45925</v>
      </c>
      <c r="B84" s="56" t="s">
        <v>236</v>
      </c>
      <c r="C84" s="57" t="s">
        <v>23</v>
      </c>
      <c r="D84" s="57" t="s">
        <v>24</v>
      </c>
      <c r="E84" s="58" t="s">
        <v>252</v>
      </c>
      <c r="F84" s="57" t="s">
        <v>253</v>
      </c>
      <c r="G84" s="59">
        <v>11500</v>
      </c>
      <c r="H84" s="59">
        <v>11500</v>
      </c>
      <c r="I84" s="59">
        <v>0</v>
      </c>
      <c r="J84" s="60" t="s">
        <v>254</v>
      </c>
      <c r="K84" s="6">
        <v>53.884089000000003</v>
      </c>
      <c r="L84" s="6">
        <v>-1.2652173</v>
      </c>
      <c r="M84" s="47"/>
    </row>
    <row r="85" spans="1:13" ht="15" customHeight="1">
      <c r="A85" s="55">
        <v>45925</v>
      </c>
      <c r="B85" s="56" t="s">
        <v>236</v>
      </c>
      <c r="C85" s="57" t="s">
        <v>255</v>
      </c>
      <c r="D85" s="57" t="s">
        <v>24</v>
      </c>
      <c r="E85" s="58" t="s">
        <v>256</v>
      </c>
      <c r="F85" s="57" t="s">
        <v>257</v>
      </c>
      <c r="G85" s="59">
        <v>14980</v>
      </c>
      <c r="H85" s="59">
        <v>14980</v>
      </c>
      <c r="I85" s="59">
        <v>0</v>
      </c>
      <c r="J85" s="60" t="s">
        <v>258</v>
      </c>
      <c r="K85" s="6">
        <v>53.958157</v>
      </c>
      <c r="L85" s="6">
        <v>-1.0795071999999999</v>
      </c>
      <c r="M85" s="47"/>
    </row>
    <row r="86" spans="1:13" ht="15" customHeight="1">
      <c r="A86" s="55">
        <v>45925</v>
      </c>
      <c r="B86" s="56" t="s">
        <v>236</v>
      </c>
      <c r="C86" s="57" t="s">
        <v>259</v>
      </c>
      <c r="D86" s="57" t="s">
        <v>24</v>
      </c>
      <c r="E86" s="61" t="s">
        <v>260</v>
      </c>
      <c r="F86" s="57" t="s">
        <v>261</v>
      </c>
      <c r="G86" s="59">
        <v>22770</v>
      </c>
      <c r="H86" s="59">
        <v>22770</v>
      </c>
      <c r="I86" s="59">
        <v>0</v>
      </c>
      <c r="J86" s="60" t="s">
        <v>242</v>
      </c>
      <c r="K86" s="6">
        <v>53.984831999999997</v>
      </c>
      <c r="L86" s="6">
        <v>-1.5511657000000001</v>
      </c>
      <c r="M86" s="47"/>
    </row>
    <row r="87" spans="1:13" ht="15" customHeight="1">
      <c r="A87" s="55">
        <v>45883</v>
      </c>
      <c r="B87" s="56" t="s">
        <v>262</v>
      </c>
      <c r="C87" s="57" t="s">
        <v>263</v>
      </c>
      <c r="D87" s="57" t="s">
        <v>24</v>
      </c>
      <c r="E87" s="30">
        <v>1115064</v>
      </c>
      <c r="F87" s="57" t="s">
        <v>264</v>
      </c>
      <c r="G87" s="31">
        <v>15650</v>
      </c>
      <c r="H87" s="59">
        <v>12520</v>
      </c>
      <c r="I87" s="59">
        <f t="shared" ref="I87:I118" si="2">G87-H87</f>
        <v>3130</v>
      </c>
      <c r="J87" s="60" t="s">
        <v>265</v>
      </c>
      <c r="K87" s="6">
        <v>54.230387999999998</v>
      </c>
      <c r="L87" s="6">
        <v>-0.65301195000000001</v>
      </c>
      <c r="M87" s="47"/>
    </row>
    <row r="88" spans="1:13" ht="15" customHeight="1">
      <c r="A88" s="55">
        <v>45883</v>
      </c>
      <c r="B88" s="56" t="s">
        <v>262</v>
      </c>
      <c r="C88" s="57" t="s">
        <v>21</v>
      </c>
      <c r="D88" s="57" t="s">
        <v>25</v>
      </c>
      <c r="E88" s="30"/>
      <c r="F88" s="57" t="s">
        <v>266</v>
      </c>
      <c r="G88" s="31">
        <v>26354</v>
      </c>
      <c r="H88" s="59">
        <v>21091</v>
      </c>
      <c r="I88" s="59">
        <f t="shared" si="2"/>
        <v>5263</v>
      </c>
      <c r="J88" s="60" t="s">
        <v>267</v>
      </c>
      <c r="K88" s="6">
        <v>54.119058000000003</v>
      </c>
      <c r="L88" s="6">
        <v>-2.5125096999999998</v>
      </c>
      <c r="M88" s="47"/>
    </row>
    <row r="89" spans="1:13" ht="15" customHeight="1">
      <c r="A89" s="55">
        <v>45883</v>
      </c>
      <c r="B89" s="56" t="s">
        <v>262</v>
      </c>
      <c r="C89" s="57" t="s">
        <v>160</v>
      </c>
      <c r="D89" s="57" t="s">
        <v>24</v>
      </c>
      <c r="E89" s="30">
        <v>523547</v>
      </c>
      <c r="F89" s="57" t="s">
        <v>268</v>
      </c>
      <c r="G89" s="31">
        <v>68919.600000000006</v>
      </c>
      <c r="H89" s="59">
        <v>49950</v>
      </c>
      <c r="I89" s="59">
        <f t="shared" si="2"/>
        <v>18969.600000000006</v>
      </c>
      <c r="J89" s="60" t="s">
        <v>162</v>
      </c>
      <c r="K89" s="6">
        <v>54.008749000000002</v>
      </c>
      <c r="L89" s="6">
        <v>-1.4554815000000001</v>
      </c>
      <c r="M89" s="47"/>
    </row>
    <row r="90" spans="1:13" ht="15" customHeight="1">
      <c r="A90" s="55">
        <v>45883</v>
      </c>
      <c r="B90" s="56" t="s">
        <v>262</v>
      </c>
      <c r="C90" s="57" t="s">
        <v>269</v>
      </c>
      <c r="D90" s="57" t="s">
        <v>24</v>
      </c>
      <c r="E90" s="30">
        <v>3330062</v>
      </c>
      <c r="F90" s="57" t="s">
        <v>270</v>
      </c>
      <c r="G90" s="31">
        <v>5854</v>
      </c>
      <c r="H90" s="59">
        <v>4500</v>
      </c>
      <c r="I90" s="59">
        <f t="shared" si="2"/>
        <v>1354</v>
      </c>
      <c r="J90" s="60" t="s">
        <v>271</v>
      </c>
      <c r="K90" s="6">
        <v>54.119309000000001</v>
      </c>
      <c r="L90" s="6">
        <v>-2.3933021000000001</v>
      </c>
      <c r="M90" s="47"/>
    </row>
    <row r="91" spans="1:13" ht="15" customHeight="1">
      <c r="A91" s="55">
        <v>45883</v>
      </c>
      <c r="B91" s="56" t="s">
        <v>262</v>
      </c>
      <c r="C91" s="57" t="s">
        <v>272</v>
      </c>
      <c r="D91" s="57" t="s">
        <v>24</v>
      </c>
      <c r="E91" s="30">
        <v>1150969</v>
      </c>
      <c r="F91" s="57" t="s">
        <v>273</v>
      </c>
      <c r="G91" s="31">
        <v>50170</v>
      </c>
      <c r="H91" s="59">
        <v>25336</v>
      </c>
      <c r="I91" s="59">
        <f t="shared" si="2"/>
        <v>24834</v>
      </c>
      <c r="J91" s="60" t="s">
        <v>274</v>
      </c>
      <c r="K91" s="6">
        <v>54.286200999999998</v>
      </c>
      <c r="L91" s="6">
        <v>-0.40312038</v>
      </c>
      <c r="M91" s="47"/>
    </row>
    <row r="92" spans="1:13" ht="15" customHeight="1">
      <c r="A92" s="55">
        <v>45883</v>
      </c>
      <c r="B92" s="56" t="s">
        <v>262</v>
      </c>
      <c r="C92" s="57" t="s">
        <v>15</v>
      </c>
      <c r="D92" s="57" t="s">
        <v>24</v>
      </c>
      <c r="E92" s="30">
        <v>523340</v>
      </c>
      <c r="F92" s="57" t="s">
        <v>275</v>
      </c>
      <c r="G92" s="31">
        <v>29816</v>
      </c>
      <c r="H92" s="59">
        <v>23853</v>
      </c>
      <c r="I92" s="59">
        <f t="shared" si="2"/>
        <v>5963</v>
      </c>
      <c r="J92" s="60" t="s">
        <v>16</v>
      </c>
      <c r="K92" s="6">
        <v>54.468687000000003</v>
      </c>
      <c r="L92" s="6">
        <v>-0.90706186</v>
      </c>
      <c r="M92" s="47"/>
    </row>
    <row r="93" spans="1:13" ht="15" customHeight="1">
      <c r="A93" s="55">
        <v>45883</v>
      </c>
      <c r="B93" s="56" t="s">
        <v>262</v>
      </c>
      <c r="C93" s="57" t="s">
        <v>276</v>
      </c>
      <c r="D93" s="57" t="s">
        <v>24</v>
      </c>
      <c r="E93" s="30">
        <v>502812</v>
      </c>
      <c r="F93" s="57" t="s">
        <v>277</v>
      </c>
      <c r="G93" s="31">
        <v>35100</v>
      </c>
      <c r="H93" s="59">
        <v>2880</v>
      </c>
      <c r="I93" s="59">
        <f t="shared" si="2"/>
        <v>32220</v>
      </c>
      <c r="J93" s="60" t="s">
        <v>278</v>
      </c>
      <c r="K93" s="6">
        <v>53.964232000000003</v>
      </c>
      <c r="L93" s="6">
        <v>-0.97813079000000003</v>
      </c>
      <c r="M93" s="47"/>
    </row>
    <row r="94" spans="1:13" ht="15" customHeight="1">
      <c r="A94" s="55">
        <v>45883</v>
      </c>
      <c r="B94" s="56" t="s">
        <v>262</v>
      </c>
      <c r="C94" s="57" t="s">
        <v>279</v>
      </c>
      <c r="D94" s="57" t="s">
        <v>24</v>
      </c>
      <c r="E94" s="30">
        <v>1200768</v>
      </c>
      <c r="F94" s="57" t="s">
        <v>280</v>
      </c>
      <c r="G94" s="31">
        <v>84494</v>
      </c>
      <c r="H94" s="59">
        <v>49950</v>
      </c>
      <c r="I94" s="59">
        <f t="shared" si="2"/>
        <v>34544</v>
      </c>
      <c r="J94" s="60" t="s">
        <v>281</v>
      </c>
      <c r="K94" s="6">
        <v>54.423048000000001</v>
      </c>
      <c r="L94" s="6">
        <v>-1.5248322000000001</v>
      </c>
      <c r="M94" s="47"/>
    </row>
    <row r="95" spans="1:13" ht="15" customHeight="1">
      <c r="A95" s="55">
        <v>45883</v>
      </c>
      <c r="B95" s="56" t="s">
        <v>262</v>
      </c>
      <c r="C95" s="57" t="s">
        <v>282</v>
      </c>
      <c r="D95" s="57" t="s">
        <v>24</v>
      </c>
      <c r="E95" s="30" t="s">
        <v>175</v>
      </c>
      <c r="F95" s="57" t="s">
        <v>283</v>
      </c>
      <c r="G95" s="31">
        <v>21784.400000000001</v>
      </c>
      <c r="H95" s="59">
        <v>17428</v>
      </c>
      <c r="I95" s="59">
        <f t="shared" si="2"/>
        <v>4356.4000000000015</v>
      </c>
      <c r="J95" s="60" t="s">
        <v>284</v>
      </c>
      <c r="K95" s="6">
        <v>54.082853999999998</v>
      </c>
      <c r="L95" s="6">
        <v>-2.3622024000000001</v>
      </c>
      <c r="M95" s="47"/>
    </row>
    <row r="96" spans="1:13" ht="15" customHeight="1">
      <c r="A96" s="55">
        <v>45883</v>
      </c>
      <c r="B96" s="56" t="s">
        <v>262</v>
      </c>
      <c r="C96" s="57" t="s">
        <v>285</v>
      </c>
      <c r="D96" s="57" t="s">
        <v>24</v>
      </c>
      <c r="E96" s="30">
        <v>502952</v>
      </c>
      <c r="F96" s="57" t="s">
        <v>286</v>
      </c>
      <c r="G96" s="31">
        <v>3000</v>
      </c>
      <c r="H96" s="59">
        <v>2400</v>
      </c>
      <c r="I96" s="59">
        <f t="shared" si="2"/>
        <v>600</v>
      </c>
      <c r="J96" s="60" t="s">
        <v>287</v>
      </c>
      <c r="K96" s="6">
        <v>53.877854999999997</v>
      </c>
      <c r="L96" s="6">
        <v>-1.0436386</v>
      </c>
      <c r="M96" s="47"/>
    </row>
    <row r="97" spans="1:13" ht="15" customHeight="1">
      <c r="A97" s="55">
        <v>45883</v>
      </c>
      <c r="B97" s="56" t="s">
        <v>262</v>
      </c>
      <c r="C97" s="57" t="s">
        <v>246</v>
      </c>
      <c r="D97" s="57" t="s">
        <v>24</v>
      </c>
      <c r="E97" s="30"/>
      <c r="F97" s="57" t="s">
        <v>288</v>
      </c>
      <c r="G97" s="31">
        <v>31290</v>
      </c>
      <c r="H97" s="59">
        <v>25032</v>
      </c>
      <c r="I97" s="59">
        <f t="shared" si="2"/>
        <v>6258</v>
      </c>
      <c r="J97" s="60" t="s">
        <v>248</v>
      </c>
      <c r="K97" s="6">
        <v>54.486488999999999</v>
      </c>
      <c r="L97" s="6">
        <v>-0.61558637000000005</v>
      </c>
      <c r="M97" s="47"/>
    </row>
    <row r="98" spans="1:13" ht="15" customHeight="1">
      <c r="A98" s="55">
        <v>45883</v>
      </c>
      <c r="B98" s="56" t="s">
        <v>262</v>
      </c>
      <c r="C98" s="57" t="s">
        <v>289</v>
      </c>
      <c r="D98" s="57" t="s">
        <v>25</v>
      </c>
      <c r="E98" s="30"/>
      <c r="F98" s="57" t="s">
        <v>290</v>
      </c>
      <c r="G98" s="31">
        <v>31509.119999999999</v>
      </c>
      <c r="H98" s="59">
        <v>25208</v>
      </c>
      <c r="I98" s="59">
        <f t="shared" si="2"/>
        <v>6301.119999999999</v>
      </c>
      <c r="J98" s="60" t="s">
        <v>291</v>
      </c>
      <c r="K98" s="6">
        <v>53.929048000000002</v>
      </c>
      <c r="L98" s="6">
        <v>-1.0670957000000001</v>
      </c>
      <c r="M98" s="47"/>
    </row>
    <row r="99" spans="1:13" ht="15" customHeight="1">
      <c r="A99" s="55">
        <v>45883</v>
      </c>
      <c r="B99" s="56" t="s">
        <v>262</v>
      </c>
      <c r="C99" s="57" t="s">
        <v>292</v>
      </c>
      <c r="D99" s="57" t="s">
        <v>24</v>
      </c>
      <c r="E99" s="30">
        <v>1143053</v>
      </c>
      <c r="F99" s="57" t="s">
        <v>293</v>
      </c>
      <c r="G99" s="31">
        <v>30428.3</v>
      </c>
      <c r="H99" s="59">
        <v>24343</v>
      </c>
      <c r="I99" s="59">
        <f t="shared" si="2"/>
        <v>6085.2999999999993</v>
      </c>
      <c r="J99" s="60" t="s">
        <v>294</v>
      </c>
      <c r="K99" s="6">
        <v>53.899341999999997</v>
      </c>
      <c r="L99" s="6">
        <v>-1.9995375</v>
      </c>
      <c r="M99" s="47"/>
    </row>
    <row r="100" spans="1:13" ht="15" customHeight="1">
      <c r="A100" s="55">
        <v>45883</v>
      </c>
      <c r="B100" s="56" t="s">
        <v>262</v>
      </c>
      <c r="C100" s="57" t="s">
        <v>295</v>
      </c>
      <c r="D100" s="57" t="s">
        <v>24</v>
      </c>
      <c r="E100" s="30">
        <v>1093267</v>
      </c>
      <c r="F100" s="57" t="s">
        <v>296</v>
      </c>
      <c r="G100" s="31">
        <v>75000</v>
      </c>
      <c r="H100" s="59">
        <v>4000</v>
      </c>
      <c r="I100" s="59">
        <f t="shared" si="2"/>
        <v>71000</v>
      </c>
      <c r="J100" s="60" t="s">
        <v>297</v>
      </c>
      <c r="K100" s="6">
        <v>53.978403</v>
      </c>
      <c r="L100" s="6">
        <v>-1.5553363</v>
      </c>
      <c r="M100" s="47"/>
    </row>
    <row r="101" spans="1:13" ht="15" customHeight="1">
      <c r="A101" s="55">
        <v>45883</v>
      </c>
      <c r="B101" s="56" t="s">
        <v>262</v>
      </c>
      <c r="C101" s="57" t="s">
        <v>298</v>
      </c>
      <c r="D101" s="57" t="s">
        <v>24</v>
      </c>
      <c r="E101" s="30">
        <v>223353</v>
      </c>
      <c r="F101" s="57" t="s">
        <v>299</v>
      </c>
      <c r="G101" s="31">
        <v>43050</v>
      </c>
      <c r="H101" s="59">
        <v>34440</v>
      </c>
      <c r="I101" s="59">
        <f t="shared" si="2"/>
        <v>8610</v>
      </c>
      <c r="J101" s="60" t="s">
        <v>300</v>
      </c>
      <c r="K101" s="6">
        <v>54.004551999999997</v>
      </c>
      <c r="L101" s="6">
        <v>-2.2229584</v>
      </c>
      <c r="M101" s="47"/>
    </row>
    <row r="102" spans="1:13" ht="15" customHeight="1">
      <c r="A102" s="55">
        <v>45883</v>
      </c>
      <c r="B102" s="56" t="s">
        <v>262</v>
      </c>
      <c r="C102" s="57" t="s">
        <v>301</v>
      </c>
      <c r="D102" s="57" t="s">
        <v>24</v>
      </c>
      <c r="E102" s="30" t="s">
        <v>26</v>
      </c>
      <c r="F102" s="57" t="s">
        <v>302</v>
      </c>
      <c r="G102" s="31">
        <v>8600</v>
      </c>
      <c r="H102" s="59">
        <v>8564</v>
      </c>
      <c r="I102" s="59">
        <f t="shared" si="2"/>
        <v>36</v>
      </c>
      <c r="J102" s="60" t="s">
        <v>303</v>
      </c>
      <c r="K102" s="6">
        <v>54.379438999999998</v>
      </c>
      <c r="L102" s="6">
        <v>-1.7112535</v>
      </c>
      <c r="M102" s="47"/>
    </row>
    <row r="103" spans="1:13" ht="15" customHeight="1">
      <c r="A103" s="55">
        <v>45883</v>
      </c>
      <c r="B103" s="56" t="s">
        <v>262</v>
      </c>
      <c r="C103" s="57" t="s">
        <v>304</v>
      </c>
      <c r="D103" s="57" t="s">
        <v>24</v>
      </c>
      <c r="E103" s="30">
        <v>250908</v>
      </c>
      <c r="F103" s="57" t="s">
        <v>305</v>
      </c>
      <c r="G103" s="31">
        <v>24611.25</v>
      </c>
      <c r="H103" s="59">
        <v>19690</v>
      </c>
      <c r="I103" s="59">
        <f t="shared" si="2"/>
        <v>4921.25</v>
      </c>
      <c r="J103" s="60" t="s">
        <v>306</v>
      </c>
      <c r="K103" s="6">
        <v>54.269981999999999</v>
      </c>
      <c r="L103" s="6">
        <v>-0.93142712000000005</v>
      </c>
      <c r="M103" s="47"/>
    </row>
    <row r="104" spans="1:13" ht="15" customHeight="1">
      <c r="A104" s="55">
        <v>45883</v>
      </c>
      <c r="B104" s="56" t="s">
        <v>262</v>
      </c>
      <c r="C104" s="57" t="s">
        <v>307</v>
      </c>
      <c r="D104" s="57" t="s">
        <v>24</v>
      </c>
      <c r="E104" s="30">
        <v>1122092</v>
      </c>
      <c r="F104" s="57" t="s">
        <v>308</v>
      </c>
      <c r="G104" s="31">
        <v>9410.4</v>
      </c>
      <c r="H104" s="59">
        <v>7529</v>
      </c>
      <c r="I104" s="59">
        <f t="shared" si="2"/>
        <v>1881.3999999999996</v>
      </c>
      <c r="J104" s="60" t="s">
        <v>309</v>
      </c>
      <c r="K104" s="6">
        <v>54.311549999999997</v>
      </c>
      <c r="L104" s="6">
        <v>-1.8294029000000001</v>
      </c>
      <c r="M104" s="47"/>
    </row>
    <row r="105" spans="1:13" ht="15" customHeight="1">
      <c r="A105" s="55">
        <v>45883</v>
      </c>
      <c r="B105" s="56" t="s">
        <v>262</v>
      </c>
      <c r="C105" s="57" t="s">
        <v>310</v>
      </c>
      <c r="D105" s="57" t="s">
        <v>24</v>
      </c>
      <c r="E105" s="30">
        <v>515126</v>
      </c>
      <c r="F105" s="57" t="s">
        <v>311</v>
      </c>
      <c r="G105" s="31">
        <v>55765</v>
      </c>
      <c r="H105" s="59">
        <v>8400</v>
      </c>
      <c r="I105" s="59">
        <f t="shared" si="2"/>
        <v>47365</v>
      </c>
      <c r="J105" s="60" t="s">
        <v>312</v>
      </c>
      <c r="K105" s="6">
        <v>54.156964000000002</v>
      </c>
      <c r="L105" s="6">
        <v>-1.8464689000000001</v>
      </c>
      <c r="M105" s="47"/>
    </row>
    <row r="106" spans="1:13" ht="15" customHeight="1">
      <c r="A106" s="55">
        <v>45883</v>
      </c>
      <c r="B106" s="56" t="s">
        <v>262</v>
      </c>
      <c r="C106" s="57" t="s">
        <v>313</v>
      </c>
      <c r="D106" s="57" t="s">
        <v>24</v>
      </c>
      <c r="E106" s="30">
        <v>1082034</v>
      </c>
      <c r="F106" s="57" t="s">
        <v>314</v>
      </c>
      <c r="G106" s="31">
        <v>34500</v>
      </c>
      <c r="H106" s="59">
        <v>25600</v>
      </c>
      <c r="I106" s="59">
        <f t="shared" si="2"/>
        <v>8900</v>
      </c>
      <c r="J106" s="60" t="s">
        <v>315</v>
      </c>
      <c r="K106" s="6">
        <v>54.080095</v>
      </c>
      <c r="L106" s="6">
        <v>-1.5615874000000001</v>
      </c>
      <c r="M106" s="47"/>
    </row>
    <row r="107" spans="1:13" ht="15" customHeight="1">
      <c r="A107" s="55">
        <v>45883</v>
      </c>
      <c r="B107" s="56" t="s">
        <v>262</v>
      </c>
      <c r="C107" s="57" t="s">
        <v>316</v>
      </c>
      <c r="D107" s="57" t="s">
        <v>24</v>
      </c>
      <c r="E107" s="30">
        <v>1133792</v>
      </c>
      <c r="F107" s="57" t="s">
        <v>317</v>
      </c>
      <c r="G107" s="31">
        <v>35790</v>
      </c>
      <c r="H107" s="59">
        <v>28632</v>
      </c>
      <c r="I107" s="59">
        <f t="shared" si="2"/>
        <v>7158</v>
      </c>
      <c r="J107" s="60" t="s">
        <v>318</v>
      </c>
      <c r="K107" s="6">
        <v>54.220917999999998</v>
      </c>
      <c r="L107" s="6">
        <v>-1.6582368000000001</v>
      </c>
      <c r="M107" s="47"/>
    </row>
    <row r="108" spans="1:13" ht="15" customHeight="1">
      <c r="A108" s="55">
        <v>45883</v>
      </c>
      <c r="B108" s="56" t="s">
        <v>262</v>
      </c>
      <c r="C108" s="57" t="s">
        <v>319</v>
      </c>
      <c r="D108" s="57" t="s">
        <v>24</v>
      </c>
      <c r="E108" s="30"/>
      <c r="F108" s="57" t="s">
        <v>320</v>
      </c>
      <c r="G108" s="31">
        <v>9152.27</v>
      </c>
      <c r="H108" s="59">
        <v>7322</v>
      </c>
      <c r="I108" s="59">
        <f t="shared" si="2"/>
        <v>1830.2700000000004</v>
      </c>
      <c r="J108" s="60" t="s">
        <v>321</v>
      </c>
      <c r="K108" s="6">
        <v>54.506348000000003</v>
      </c>
      <c r="L108" s="6">
        <v>-0.76370755999999995</v>
      </c>
      <c r="M108" s="47"/>
    </row>
    <row r="109" spans="1:13" ht="15" customHeight="1">
      <c r="A109" s="55">
        <v>45883</v>
      </c>
      <c r="B109" s="56" t="s">
        <v>262</v>
      </c>
      <c r="C109" s="57" t="s">
        <v>322</v>
      </c>
      <c r="D109" s="57" t="s">
        <v>24</v>
      </c>
      <c r="E109" s="30">
        <v>1149932</v>
      </c>
      <c r="F109" s="57" t="s">
        <v>323</v>
      </c>
      <c r="G109" s="31">
        <v>288000</v>
      </c>
      <c r="H109" s="59">
        <v>40000</v>
      </c>
      <c r="I109" s="59">
        <f t="shared" si="2"/>
        <v>248000</v>
      </c>
      <c r="J109" s="60" t="s">
        <v>324</v>
      </c>
      <c r="K109" s="6">
        <v>54.132412000000002</v>
      </c>
      <c r="L109" s="6">
        <v>-0.78877933</v>
      </c>
      <c r="M109" s="47"/>
    </row>
    <row r="110" spans="1:13" ht="15" customHeight="1">
      <c r="A110" s="55">
        <v>45883</v>
      </c>
      <c r="B110" s="56" t="s">
        <v>262</v>
      </c>
      <c r="C110" s="57" t="s">
        <v>325</v>
      </c>
      <c r="D110" s="57" t="s">
        <v>24</v>
      </c>
      <c r="E110" s="30">
        <v>1155238</v>
      </c>
      <c r="F110" s="57" t="s">
        <v>326</v>
      </c>
      <c r="G110" s="31">
        <v>76142</v>
      </c>
      <c r="H110" s="59">
        <v>49950</v>
      </c>
      <c r="I110" s="59">
        <f t="shared" si="2"/>
        <v>26192</v>
      </c>
      <c r="J110" s="60" t="s">
        <v>327</v>
      </c>
      <c r="K110" s="6">
        <v>54.008386999999999</v>
      </c>
      <c r="L110" s="6">
        <v>-1.534235</v>
      </c>
      <c r="M110" s="47"/>
    </row>
    <row r="111" spans="1:13" ht="15" customHeight="1">
      <c r="A111" s="55">
        <v>45883</v>
      </c>
      <c r="B111" s="56" t="s">
        <v>262</v>
      </c>
      <c r="C111" s="57" t="s">
        <v>328</v>
      </c>
      <c r="D111" s="57" t="s">
        <v>24</v>
      </c>
      <c r="E111" s="30">
        <v>1201611</v>
      </c>
      <c r="F111" s="57" t="s">
        <v>329</v>
      </c>
      <c r="G111" s="31">
        <v>84244</v>
      </c>
      <c r="H111" s="59">
        <v>49950</v>
      </c>
      <c r="I111" s="59">
        <f t="shared" si="2"/>
        <v>34294</v>
      </c>
      <c r="J111" s="60" t="s">
        <v>330</v>
      </c>
      <c r="K111" s="6">
        <v>53.983809999999998</v>
      </c>
      <c r="L111" s="6">
        <v>-1.1555569999999999</v>
      </c>
      <c r="M111" s="47"/>
    </row>
    <row r="112" spans="1:13" ht="15" customHeight="1">
      <c r="A112" s="55">
        <v>45883</v>
      </c>
      <c r="B112" s="56" t="s">
        <v>262</v>
      </c>
      <c r="C112" s="57" t="s">
        <v>331</v>
      </c>
      <c r="D112" s="57" t="s">
        <v>24</v>
      </c>
      <c r="E112" s="30">
        <v>1188700</v>
      </c>
      <c r="F112" s="57" t="s">
        <v>332</v>
      </c>
      <c r="G112" s="31">
        <v>3762</v>
      </c>
      <c r="H112" s="59">
        <v>3000</v>
      </c>
      <c r="I112" s="59">
        <f t="shared" si="2"/>
        <v>762</v>
      </c>
      <c r="J112" s="60" t="s">
        <v>333</v>
      </c>
      <c r="K112" s="6">
        <v>54.035074999999999</v>
      </c>
      <c r="L112" s="6">
        <v>-2.3007753000000002</v>
      </c>
      <c r="M112" s="47"/>
    </row>
    <row r="113" spans="1:13" ht="15" customHeight="1">
      <c r="A113" s="55">
        <v>45883</v>
      </c>
      <c r="B113" s="56" t="s">
        <v>262</v>
      </c>
      <c r="C113" s="57" t="s">
        <v>334</v>
      </c>
      <c r="D113" s="57" t="s">
        <v>24</v>
      </c>
      <c r="E113" s="30"/>
      <c r="F113" s="57" t="s">
        <v>335</v>
      </c>
      <c r="G113" s="31">
        <v>28720</v>
      </c>
      <c r="H113" s="59">
        <v>22976</v>
      </c>
      <c r="I113" s="59">
        <f t="shared" si="2"/>
        <v>5744</v>
      </c>
      <c r="J113" s="60" t="s">
        <v>336</v>
      </c>
      <c r="K113" s="6">
        <v>54.135773</v>
      </c>
      <c r="L113" s="6">
        <v>-1.5238236999999999</v>
      </c>
      <c r="M113" s="47"/>
    </row>
    <row r="114" spans="1:13" ht="15" customHeight="1">
      <c r="A114" s="55">
        <v>45883</v>
      </c>
      <c r="B114" s="56" t="s">
        <v>262</v>
      </c>
      <c r="C114" s="57" t="s">
        <v>337</v>
      </c>
      <c r="D114" s="57" t="s">
        <v>24</v>
      </c>
      <c r="E114" s="30">
        <v>1187865</v>
      </c>
      <c r="F114" s="57" t="s">
        <v>338</v>
      </c>
      <c r="G114" s="31">
        <v>57000</v>
      </c>
      <c r="H114" s="59">
        <v>19000</v>
      </c>
      <c r="I114" s="59">
        <f t="shared" si="2"/>
        <v>38000</v>
      </c>
      <c r="J114" s="60" t="s">
        <v>339</v>
      </c>
      <c r="K114" s="6">
        <v>53.976568999999998</v>
      </c>
      <c r="L114" s="6">
        <v>-1.0930527000000001</v>
      </c>
      <c r="M114" s="47"/>
    </row>
    <row r="115" spans="1:13" ht="15" customHeight="1">
      <c r="A115" s="55">
        <v>45883</v>
      </c>
      <c r="B115" s="56" t="s">
        <v>262</v>
      </c>
      <c r="C115" s="57" t="s">
        <v>340</v>
      </c>
      <c r="D115" s="57" t="s">
        <v>24</v>
      </c>
      <c r="E115" s="30">
        <v>1210903</v>
      </c>
      <c r="F115" s="57" t="s">
        <v>341</v>
      </c>
      <c r="G115" s="31">
        <v>66000</v>
      </c>
      <c r="H115" s="59">
        <v>49950</v>
      </c>
      <c r="I115" s="59">
        <f t="shared" si="2"/>
        <v>16050</v>
      </c>
      <c r="J115" s="60" t="s">
        <v>342</v>
      </c>
      <c r="K115" s="6">
        <v>54.016677000000001</v>
      </c>
      <c r="L115" s="6">
        <v>-0.94484166000000003</v>
      </c>
      <c r="M115" s="47"/>
    </row>
    <row r="116" spans="1:13" ht="15" customHeight="1">
      <c r="A116" s="55">
        <v>45883</v>
      </c>
      <c r="B116" s="56" t="s">
        <v>262</v>
      </c>
      <c r="C116" s="57" t="s">
        <v>343</v>
      </c>
      <c r="D116" s="57" t="s">
        <v>24</v>
      </c>
      <c r="E116" s="30">
        <v>1211168</v>
      </c>
      <c r="F116" s="57" t="s">
        <v>344</v>
      </c>
      <c r="G116" s="31">
        <v>11970</v>
      </c>
      <c r="H116" s="59">
        <v>9576</v>
      </c>
      <c r="I116" s="59">
        <f t="shared" si="2"/>
        <v>2394</v>
      </c>
      <c r="J116" s="60" t="s">
        <v>345</v>
      </c>
      <c r="K116" s="6">
        <v>53.956302000000001</v>
      </c>
      <c r="L116" s="6">
        <v>-2.0303966</v>
      </c>
      <c r="M116" s="47"/>
    </row>
    <row r="117" spans="1:13" ht="15" customHeight="1">
      <c r="A117" s="55">
        <v>45883</v>
      </c>
      <c r="B117" s="56" t="s">
        <v>262</v>
      </c>
      <c r="C117" s="57" t="s">
        <v>346</v>
      </c>
      <c r="D117" s="57" t="s">
        <v>24</v>
      </c>
      <c r="E117" s="30">
        <v>1171804</v>
      </c>
      <c r="F117" s="57" t="s">
        <v>347</v>
      </c>
      <c r="G117" s="31">
        <v>64950</v>
      </c>
      <c r="H117" s="59">
        <v>27960</v>
      </c>
      <c r="I117" s="59">
        <f t="shared" si="2"/>
        <v>36990</v>
      </c>
      <c r="J117" s="60" t="s">
        <v>17</v>
      </c>
      <c r="K117" s="6">
        <v>54.172891999999997</v>
      </c>
      <c r="L117" s="6">
        <v>-1.3039532</v>
      </c>
      <c r="M117" s="47"/>
    </row>
    <row r="118" spans="1:13" ht="15" customHeight="1">
      <c r="A118" s="55">
        <v>45883</v>
      </c>
      <c r="B118" s="56" t="s">
        <v>262</v>
      </c>
      <c r="C118" s="57" t="s">
        <v>348</v>
      </c>
      <c r="D118" s="57" t="s">
        <v>24</v>
      </c>
      <c r="E118" s="30">
        <v>1078166</v>
      </c>
      <c r="F118" s="57" t="s">
        <v>349</v>
      </c>
      <c r="G118" s="31">
        <v>58696</v>
      </c>
      <c r="H118" s="59">
        <v>46957</v>
      </c>
      <c r="I118" s="59">
        <f t="shared" si="2"/>
        <v>11739</v>
      </c>
      <c r="J118" s="60" t="s">
        <v>350</v>
      </c>
      <c r="K118" s="6">
        <v>54.068626000000002</v>
      </c>
      <c r="L118" s="6">
        <v>-2.2780209999999999</v>
      </c>
      <c r="M118" s="47"/>
    </row>
    <row r="119" spans="1:13" ht="15" customHeight="1">
      <c r="A119" s="55">
        <v>45883</v>
      </c>
      <c r="B119" s="56" t="s">
        <v>262</v>
      </c>
      <c r="C119" s="57" t="s">
        <v>351</v>
      </c>
      <c r="D119" s="57" t="s">
        <v>24</v>
      </c>
      <c r="E119" s="30"/>
      <c r="F119" s="57" t="s">
        <v>352</v>
      </c>
      <c r="G119" s="31">
        <v>59100</v>
      </c>
      <c r="H119" s="59">
        <v>47280</v>
      </c>
      <c r="I119" s="59">
        <f t="shared" ref="I119:I136" si="3">G119-H119</f>
        <v>11820</v>
      </c>
      <c r="J119" s="60" t="s">
        <v>353</v>
      </c>
      <c r="K119" s="6">
        <v>54.075710999999998</v>
      </c>
      <c r="L119" s="6">
        <v>-1.0347723</v>
      </c>
      <c r="M119" s="47"/>
    </row>
    <row r="120" spans="1:13" ht="15" customHeight="1">
      <c r="A120" s="55">
        <v>45883</v>
      </c>
      <c r="B120" s="56" t="s">
        <v>262</v>
      </c>
      <c r="C120" s="57" t="s">
        <v>354</v>
      </c>
      <c r="D120" s="57" t="s">
        <v>24</v>
      </c>
      <c r="E120" s="30">
        <v>508071</v>
      </c>
      <c r="F120" s="57" t="s">
        <v>355</v>
      </c>
      <c r="G120" s="31">
        <v>95300.57</v>
      </c>
      <c r="H120" s="59">
        <v>49950</v>
      </c>
      <c r="I120" s="59">
        <f t="shared" si="3"/>
        <v>45350.570000000007</v>
      </c>
      <c r="J120" s="60" t="s">
        <v>356</v>
      </c>
      <c r="K120" s="6">
        <v>54.418635999999999</v>
      </c>
      <c r="L120" s="6">
        <v>-1.6948745999999999</v>
      </c>
      <c r="M120" s="47"/>
    </row>
    <row r="121" spans="1:13" ht="15" customHeight="1">
      <c r="A121" s="55">
        <v>45883</v>
      </c>
      <c r="B121" s="56" t="s">
        <v>262</v>
      </c>
      <c r="C121" s="57" t="s">
        <v>357</v>
      </c>
      <c r="D121" s="57" t="s">
        <v>24</v>
      </c>
      <c r="E121" s="30">
        <v>1199037</v>
      </c>
      <c r="F121" s="57" t="s">
        <v>358</v>
      </c>
      <c r="G121" s="31">
        <v>20138.45</v>
      </c>
      <c r="H121" s="59">
        <v>10950</v>
      </c>
      <c r="I121" s="59">
        <f t="shared" si="3"/>
        <v>9188.4500000000007</v>
      </c>
      <c r="J121" s="60" t="s">
        <v>345</v>
      </c>
      <c r="K121" s="6">
        <v>53.956302000000001</v>
      </c>
      <c r="L121" s="6">
        <v>-2.0303966</v>
      </c>
      <c r="M121" s="47"/>
    </row>
    <row r="122" spans="1:13" ht="15" customHeight="1">
      <c r="A122" s="55">
        <v>45883</v>
      </c>
      <c r="B122" s="56" t="s">
        <v>262</v>
      </c>
      <c r="C122" s="57" t="s">
        <v>359</v>
      </c>
      <c r="D122" s="57" t="s">
        <v>24</v>
      </c>
      <c r="E122" s="30"/>
      <c r="F122" s="57" t="s">
        <v>360</v>
      </c>
      <c r="G122" s="31">
        <v>153927.9</v>
      </c>
      <c r="H122" s="59">
        <v>29928</v>
      </c>
      <c r="I122" s="59">
        <f t="shared" si="3"/>
        <v>123999.9</v>
      </c>
      <c r="J122" s="60" t="s">
        <v>361</v>
      </c>
      <c r="K122" s="6">
        <v>54.165742000000002</v>
      </c>
      <c r="L122" s="6">
        <v>-0.93345588999999995</v>
      </c>
      <c r="M122" s="47"/>
    </row>
    <row r="123" spans="1:13" ht="15" customHeight="1">
      <c r="A123" s="55">
        <v>45883</v>
      </c>
      <c r="B123" s="56" t="s">
        <v>262</v>
      </c>
      <c r="C123" s="57" t="s">
        <v>362</v>
      </c>
      <c r="D123" s="57" t="s">
        <v>24</v>
      </c>
      <c r="E123" s="30"/>
      <c r="F123" s="57" t="s">
        <v>363</v>
      </c>
      <c r="G123" s="31">
        <v>49050</v>
      </c>
      <c r="H123" s="59">
        <v>39240</v>
      </c>
      <c r="I123" s="59">
        <f t="shared" si="3"/>
        <v>9810</v>
      </c>
      <c r="J123" s="60" t="s">
        <v>364</v>
      </c>
      <c r="K123" s="6">
        <v>53.954535</v>
      </c>
      <c r="L123" s="6">
        <v>-1.4496046</v>
      </c>
      <c r="M123" s="47"/>
    </row>
    <row r="124" spans="1:13" ht="15" customHeight="1">
      <c r="A124" s="55">
        <v>45883</v>
      </c>
      <c r="B124" s="56" t="s">
        <v>262</v>
      </c>
      <c r="C124" s="57" t="s">
        <v>365</v>
      </c>
      <c r="D124" s="57" t="s">
        <v>24</v>
      </c>
      <c r="E124" s="30">
        <v>233748</v>
      </c>
      <c r="F124" s="57" t="s">
        <v>366</v>
      </c>
      <c r="G124" s="31">
        <v>33000</v>
      </c>
      <c r="H124" s="59">
        <v>19200</v>
      </c>
      <c r="I124" s="59">
        <f t="shared" si="3"/>
        <v>13800</v>
      </c>
      <c r="J124" s="60" t="s">
        <v>367</v>
      </c>
      <c r="K124" s="6">
        <v>54.557053000000003</v>
      </c>
      <c r="L124" s="6">
        <v>-1.2393669</v>
      </c>
      <c r="M124" s="47"/>
    </row>
    <row r="125" spans="1:13" ht="15" customHeight="1">
      <c r="A125" s="55">
        <v>45883</v>
      </c>
      <c r="B125" s="56" t="s">
        <v>262</v>
      </c>
      <c r="C125" s="57" t="s">
        <v>368</v>
      </c>
      <c r="D125" s="57" t="s">
        <v>24</v>
      </c>
      <c r="E125" s="30" t="s">
        <v>26</v>
      </c>
      <c r="F125" s="57" t="s">
        <v>369</v>
      </c>
      <c r="G125" s="31">
        <v>2445</v>
      </c>
      <c r="H125" s="59">
        <v>1956</v>
      </c>
      <c r="I125" s="59">
        <f t="shared" si="3"/>
        <v>489</v>
      </c>
      <c r="J125" s="60" t="s">
        <v>370</v>
      </c>
      <c r="K125" s="6">
        <v>54.187703999999997</v>
      </c>
      <c r="L125" s="6">
        <v>-1.6091203999999999</v>
      </c>
      <c r="M125" s="47"/>
    </row>
    <row r="126" spans="1:13" ht="15" customHeight="1">
      <c r="A126" s="55">
        <v>45883</v>
      </c>
      <c r="B126" s="56" t="s">
        <v>262</v>
      </c>
      <c r="C126" s="57" t="s">
        <v>371</v>
      </c>
      <c r="D126" s="57" t="s">
        <v>24</v>
      </c>
      <c r="E126" s="30">
        <v>700651</v>
      </c>
      <c r="F126" s="57" t="s">
        <v>372</v>
      </c>
      <c r="G126" s="31">
        <v>13771.13</v>
      </c>
      <c r="H126" s="59">
        <v>10305</v>
      </c>
      <c r="I126" s="59">
        <f t="shared" si="3"/>
        <v>3466.1299999999992</v>
      </c>
      <c r="J126" s="60" t="s">
        <v>373</v>
      </c>
      <c r="K126" s="6">
        <v>54.041744000000001</v>
      </c>
      <c r="L126" s="6">
        <v>-1.0300921999999999</v>
      </c>
      <c r="M126" s="47"/>
    </row>
    <row r="127" spans="1:13" ht="15" customHeight="1">
      <c r="A127" s="55">
        <v>45883</v>
      </c>
      <c r="B127" s="56" t="s">
        <v>262</v>
      </c>
      <c r="C127" s="57" t="s">
        <v>374</v>
      </c>
      <c r="D127" s="57" t="s">
        <v>24</v>
      </c>
      <c r="E127" s="30">
        <v>523959</v>
      </c>
      <c r="F127" s="57" t="s">
        <v>375</v>
      </c>
      <c r="G127" s="31">
        <v>31857.83</v>
      </c>
      <c r="H127" s="59">
        <v>24273</v>
      </c>
      <c r="I127" s="59">
        <f t="shared" si="3"/>
        <v>7584.8300000000017</v>
      </c>
      <c r="J127" s="60" t="s">
        <v>376</v>
      </c>
      <c r="K127" s="6">
        <v>54.126922</v>
      </c>
      <c r="L127" s="6">
        <v>-1.5570843999999999</v>
      </c>
      <c r="M127" s="47"/>
    </row>
    <row r="128" spans="1:13" ht="15" customHeight="1">
      <c r="A128" s="55">
        <v>45883</v>
      </c>
      <c r="B128" s="56" t="s">
        <v>262</v>
      </c>
      <c r="C128" s="57" t="s">
        <v>377</v>
      </c>
      <c r="D128" s="57" t="s">
        <v>24</v>
      </c>
      <c r="E128" s="30">
        <v>1187865</v>
      </c>
      <c r="F128" s="57" t="s">
        <v>378</v>
      </c>
      <c r="G128" s="31">
        <v>103500</v>
      </c>
      <c r="H128" s="59">
        <v>35600</v>
      </c>
      <c r="I128" s="59">
        <f t="shared" si="3"/>
        <v>67900</v>
      </c>
      <c r="J128" s="60" t="s">
        <v>379</v>
      </c>
      <c r="K128" s="6">
        <v>53.977432999999998</v>
      </c>
      <c r="L128" s="6">
        <v>-1.0909298000000001</v>
      </c>
      <c r="M128" s="47"/>
    </row>
    <row r="129" spans="1:13" ht="15" customHeight="1">
      <c r="A129" s="55">
        <v>45883</v>
      </c>
      <c r="B129" s="56" t="s">
        <v>262</v>
      </c>
      <c r="C129" s="57" t="s">
        <v>380</v>
      </c>
      <c r="D129" s="57" t="s">
        <v>24</v>
      </c>
      <c r="E129" s="30">
        <v>1061141</v>
      </c>
      <c r="F129" s="57" t="s">
        <v>381</v>
      </c>
      <c r="G129" s="31">
        <v>51100</v>
      </c>
      <c r="H129" s="59">
        <v>39700</v>
      </c>
      <c r="I129" s="59">
        <f t="shared" si="3"/>
        <v>11400</v>
      </c>
      <c r="J129" s="64" t="s">
        <v>382</v>
      </c>
      <c r="K129" s="6">
        <v>54.304172999999999</v>
      </c>
      <c r="L129" s="6">
        <v>-0.88197804000000002</v>
      </c>
      <c r="M129" s="47"/>
    </row>
    <row r="130" spans="1:13" ht="15" customHeight="1">
      <c r="A130" s="55">
        <v>45883</v>
      </c>
      <c r="B130" s="56" t="s">
        <v>262</v>
      </c>
      <c r="C130" s="57" t="s">
        <v>383</v>
      </c>
      <c r="D130" s="57" t="s">
        <v>24</v>
      </c>
      <c r="E130" s="30">
        <v>1150546</v>
      </c>
      <c r="F130" s="57" t="s">
        <v>384</v>
      </c>
      <c r="G130" s="31">
        <v>13476.58</v>
      </c>
      <c r="H130" s="59">
        <v>10782</v>
      </c>
      <c r="I130" s="59">
        <f t="shared" si="3"/>
        <v>2694.58</v>
      </c>
      <c r="J130" s="60" t="s">
        <v>385</v>
      </c>
      <c r="K130" s="6">
        <v>54.340775999999998</v>
      </c>
      <c r="L130" s="6">
        <v>-1.4304478</v>
      </c>
      <c r="M130" s="47"/>
    </row>
    <row r="131" spans="1:13" ht="15" customHeight="1">
      <c r="A131" s="55">
        <v>45883</v>
      </c>
      <c r="B131" s="56" t="s">
        <v>262</v>
      </c>
      <c r="C131" s="57" t="s">
        <v>386</v>
      </c>
      <c r="D131" s="57" t="s">
        <v>24</v>
      </c>
      <c r="E131" s="30">
        <v>1181629</v>
      </c>
      <c r="F131" s="57" t="s">
        <v>387</v>
      </c>
      <c r="G131" s="59">
        <v>94711.48</v>
      </c>
      <c r="H131" s="59">
        <v>49950</v>
      </c>
      <c r="I131" s="59">
        <f t="shared" si="3"/>
        <v>44761.479999999996</v>
      </c>
      <c r="J131" s="60" t="s">
        <v>388</v>
      </c>
      <c r="K131" s="6">
        <v>54.134984000000003</v>
      </c>
      <c r="L131" s="6">
        <v>-0.79790309000000004</v>
      </c>
      <c r="M131" s="47"/>
    </row>
    <row r="132" spans="1:13" ht="15" customHeight="1">
      <c r="A132" s="55">
        <v>45883</v>
      </c>
      <c r="B132" s="56" t="s">
        <v>262</v>
      </c>
      <c r="C132" s="57" t="s">
        <v>389</v>
      </c>
      <c r="D132" s="57" t="s">
        <v>24</v>
      </c>
      <c r="E132" s="30"/>
      <c r="F132" s="57" t="s">
        <v>390</v>
      </c>
      <c r="G132" s="59">
        <v>32356</v>
      </c>
      <c r="H132" s="59">
        <v>25692</v>
      </c>
      <c r="I132" s="59">
        <f t="shared" si="3"/>
        <v>6664</v>
      </c>
      <c r="J132" s="60" t="s">
        <v>391</v>
      </c>
      <c r="K132" s="6">
        <v>54.287210999999999</v>
      </c>
      <c r="L132" s="6">
        <v>-1.4024608999999999</v>
      </c>
      <c r="M132" s="47"/>
    </row>
    <row r="133" spans="1:13" ht="15" customHeight="1">
      <c r="A133" s="55">
        <v>45883</v>
      </c>
      <c r="B133" s="56" t="s">
        <v>262</v>
      </c>
      <c r="C133" s="57" t="s">
        <v>392</v>
      </c>
      <c r="D133" s="57" t="s">
        <v>24</v>
      </c>
      <c r="E133" s="30"/>
      <c r="F133" s="57" t="s">
        <v>392</v>
      </c>
      <c r="G133" s="59">
        <v>64700</v>
      </c>
      <c r="H133" s="59">
        <v>14000</v>
      </c>
      <c r="I133" s="59">
        <f t="shared" si="3"/>
        <v>50700</v>
      </c>
      <c r="J133" s="60" t="s">
        <v>393</v>
      </c>
      <c r="K133" s="6">
        <v>51.372228</v>
      </c>
      <c r="L133" s="6">
        <v>-0.45982970000000001</v>
      </c>
      <c r="M133" s="47"/>
    </row>
    <row r="134" spans="1:13" ht="15" customHeight="1">
      <c r="A134" s="55">
        <v>45883</v>
      </c>
      <c r="B134" s="56" t="s">
        <v>262</v>
      </c>
      <c r="C134" s="57" t="s">
        <v>394</v>
      </c>
      <c r="D134" s="57" t="s">
        <v>24</v>
      </c>
      <c r="E134" s="30">
        <v>1131037</v>
      </c>
      <c r="F134" s="57" t="s">
        <v>395</v>
      </c>
      <c r="G134" s="59">
        <v>25200</v>
      </c>
      <c r="H134" s="59">
        <v>20160</v>
      </c>
      <c r="I134" s="59">
        <f t="shared" si="3"/>
        <v>5040</v>
      </c>
      <c r="J134" s="60" t="s">
        <v>396</v>
      </c>
      <c r="K134" s="6">
        <v>54.484769</v>
      </c>
      <c r="L134" s="6">
        <v>-0.61687939000000003</v>
      </c>
      <c r="M134" s="47"/>
    </row>
    <row r="135" spans="1:13" ht="15" customHeight="1">
      <c r="A135" s="55">
        <v>45883</v>
      </c>
      <c r="B135" s="56" t="s">
        <v>262</v>
      </c>
      <c r="C135" s="57" t="s">
        <v>397</v>
      </c>
      <c r="D135" s="57" t="s">
        <v>24</v>
      </c>
      <c r="E135" s="30">
        <v>1200194</v>
      </c>
      <c r="F135" s="57" t="s">
        <v>398</v>
      </c>
      <c r="G135" s="59">
        <v>54980</v>
      </c>
      <c r="H135" s="59">
        <v>41584</v>
      </c>
      <c r="I135" s="59">
        <f t="shared" si="3"/>
        <v>13396</v>
      </c>
      <c r="J135" s="60" t="s">
        <v>399</v>
      </c>
      <c r="K135" s="6">
        <v>54.017487000000003</v>
      </c>
      <c r="L135" s="6">
        <v>-1.3246496999999999</v>
      </c>
      <c r="M135" s="47"/>
    </row>
    <row r="136" spans="1:13" ht="15" customHeight="1">
      <c r="A136" s="55">
        <v>45883</v>
      </c>
      <c r="B136" s="56" t="s">
        <v>262</v>
      </c>
      <c r="C136" s="57" t="s">
        <v>400</v>
      </c>
      <c r="D136" s="57" t="s">
        <v>24</v>
      </c>
      <c r="E136" s="30">
        <v>1087659</v>
      </c>
      <c r="F136" s="57" t="s">
        <v>401</v>
      </c>
      <c r="G136" s="59">
        <v>61656.32</v>
      </c>
      <c r="H136" s="59">
        <v>35000</v>
      </c>
      <c r="I136" s="59">
        <f t="shared" si="3"/>
        <v>26656.32</v>
      </c>
      <c r="J136" s="60" t="s">
        <v>402</v>
      </c>
      <c r="K136" s="6">
        <v>53.964001000000003</v>
      </c>
      <c r="L136" s="6">
        <v>-1.0843932999999999</v>
      </c>
      <c r="M136" s="47"/>
    </row>
    <row r="137" spans="1:13" ht="15" customHeight="1">
      <c r="A137" s="55">
        <v>45888</v>
      </c>
      <c r="B137" s="56" t="s">
        <v>173</v>
      </c>
      <c r="C137" s="57" t="s">
        <v>403</v>
      </c>
      <c r="D137" s="57" t="s">
        <v>25</v>
      </c>
      <c r="E137" s="65" t="s">
        <v>404</v>
      </c>
      <c r="F137" s="57" t="s">
        <v>175</v>
      </c>
      <c r="G137" s="59">
        <f>SUM(H137+I137)</f>
        <v>4000</v>
      </c>
      <c r="H137" s="59">
        <v>3000</v>
      </c>
      <c r="I137" s="59">
        <v>1000</v>
      </c>
      <c r="J137" s="60" t="s">
        <v>405</v>
      </c>
      <c r="K137" s="6">
        <v>54.237881000000002</v>
      </c>
      <c r="L137" s="6">
        <v>-0.41143143999999998</v>
      </c>
      <c r="M137" s="47"/>
    </row>
    <row r="138" spans="1:13" ht="15" customHeight="1">
      <c r="A138" s="55">
        <v>45888</v>
      </c>
      <c r="B138" s="56" t="s">
        <v>173</v>
      </c>
      <c r="C138" s="57" t="s">
        <v>406</v>
      </c>
      <c r="D138" s="57" t="s">
        <v>25</v>
      </c>
      <c r="E138" s="61" t="s">
        <v>225</v>
      </c>
      <c r="F138" s="57" t="s">
        <v>175</v>
      </c>
      <c r="G138" s="59">
        <f>SUM(H138+I138)</f>
        <v>2940</v>
      </c>
      <c r="H138" s="59">
        <v>2205</v>
      </c>
      <c r="I138" s="59">
        <v>735</v>
      </c>
      <c r="J138" s="60" t="s">
        <v>407</v>
      </c>
      <c r="K138" s="6">
        <v>53.970461999999998</v>
      </c>
      <c r="L138" s="6">
        <v>-1.05521</v>
      </c>
      <c r="M138" s="47"/>
    </row>
    <row r="139" spans="1:13" ht="15" customHeight="1">
      <c r="A139" s="55">
        <v>45870</v>
      </c>
      <c r="B139" s="56" t="s">
        <v>408</v>
      </c>
      <c r="C139" s="57" t="s">
        <v>10</v>
      </c>
      <c r="D139" s="57" t="s">
        <v>25</v>
      </c>
      <c r="E139" s="61" t="s">
        <v>26</v>
      </c>
      <c r="F139" s="57" t="s">
        <v>408</v>
      </c>
      <c r="G139" s="59">
        <v>2797963.94</v>
      </c>
      <c r="H139" s="59">
        <v>2797963.94</v>
      </c>
      <c r="I139" s="59">
        <v>0</v>
      </c>
      <c r="J139" s="60" t="s">
        <v>13</v>
      </c>
      <c r="K139" s="47"/>
      <c r="L139" s="47"/>
      <c r="M139" s="47"/>
    </row>
    <row r="140" spans="1:13" ht="15" customHeight="1">
      <c r="A140" s="55">
        <v>45870</v>
      </c>
      <c r="B140" s="56" t="s">
        <v>408</v>
      </c>
      <c r="C140" s="57" t="s">
        <v>409</v>
      </c>
      <c r="D140" s="57" t="s">
        <v>25</v>
      </c>
      <c r="E140" s="61" t="s">
        <v>26</v>
      </c>
      <c r="F140" s="57" t="s">
        <v>408</v>
      </c>
      <c r="G140" s="59">
        <v>825647.24</v>
      </c>
      <c r="H140" s="59">
        <v>825647.24</v>
      </c>
      <c r="I140" s="59">
        <v>0</v>
      </c>
      <c r="J140" s="60" t="s">
        <v>410</v>
      </c>
      <c r="K140" s="47"/>
      <c r="L140" s="47"/>
      <c r="M140" s="47"/>
    </row>
    <row r="141" spans="1:13" ht="15" customHeight="1">
      <c r="A141" s="55">
        <v>45870</v>
      </c>
      <c r="B141" s="56" t="s">
        <v>408</v>
      </c>
      <c r="C141" s="57" t="s">
        <v>411</v>
      </c>
      <c r="D141" s="57" t="s">
        <v>25</v>
      </c>
      <c r="E141" s="61" t="s">
        <v>26</v>
      </c>
      <c r="F141" s="57" t="s">
        <v>408</v>
      </c>
      <c r="G141" s="59">
        <v>571110.16</v>
      </c>
      <c r="H141" s="59">
        <v>571110.16</v>
      </c>
      <c r="I141" s="59">
        <v>0</v>
      </c>
      <c r="J141" s="60" t="s">
        <v>412</v>
      </c>
      <c r="K141" s="47"/>
      <c r="L141" s="47"/>
      <c r="M141" s="47"/>
    </row>
    <row r="142" spans="1:13" ht="15" customHeight="1">
      <c r="A142" s="55">
        <v>45870</v>
      </c>
      <c r="B142" s="56" t="s">
        <v>408</v>
      </c>
      <c r="C142" s="57" t="s">
        <v>11</v>
      </c>
      <c r="D142" s="57" t="s">
        <v>25</v>
      </c>
      <c r="E142" s="61" t="s">
        <v>26</v>
      </c>
      <c r="F142" s="57" t="s">
        <v>413</v>
      </c>
      <c r="G142" s="59">
        <v>372623.64</v>
      </c>
      <c r="H142" s="59">
        <v>372623.64</v>
      </c>
      <c r="I142" s="59">
        <v>0</v>
      </c>
      <c r="J142" s="60" t="s">
        <v>414</v>
      </c>
      <c r="K142" s="47"/>
      <c r="L142" s="47"/>
      <c r="M142" s="47"/>
    </row>
    <row r="143" spans="1:13" ht="15" customHeight="1">
      <c r="A143" s="55">
        <v>45870</v>
      </c>
      <c r="B143" s="56" t="s">
        <v>408</v>
      </c>
      <c r="C143" s="57" t="s">
        <v>9</v>
      </c>
      <c r="D143" s="57" t="s">
        <v>25</v>
      </c>
      <c r="E143" s="61" t="s">
        <v>26</v>
      </c>
      <c r="F143" s="57" t="s">
        <v>408</v>
      </c>
      <c r="G143" s="59">
        <v>1317380.32</v>
      </c>
      <c r="H143" s="59">
        <v>1317380.32</v>
      </c>
      <c r="I143" s="59">
        <v>0</v>
      </c>
      <c r="J143" s="60" t="s">
        <v>12</v>
      </c>
      <c r="K143" s="47"/>
      <c r="L143" s="47"/>
      <c r="M143" s="47"/>
    </row>
    <row r="144" spans="1:13" ht="15" customHeight="1">
      <c r="A144" s="55">
        <v>45870</v>
      </c>
      <c r="B144" s="56" t="s">
        <v>408</v>
      </c>
      <c r="C144" s="57" t="s">
        <v>415</v>
      </c>
      <c r="D144" s="57" t="s">
        <v>25</v>
      </c>
      <c r="E144" s="61" t="s">
        <v>26</v>
      </c>
      <c r="F144" s="57" t="s">
        <v>408</v>
      </c>
      <c r="G144" s="59">
        <v>806322.16</v>
      </c>
      <c r="H144" s="59">
        <v>806322.16</v>
      </c>
      <c r="I144" s="59">
        <v>0</v>
      </c>
      <c r="J144" s="60" t="s">
        <v>416</v>
      </c>
      <c r="K144" s="47"/>
      <c r="L144" s="47"/>
      <c r="M144" s="47"/>
    </row>
    <row r="145" spans="1:13" ht="15" customHeight="1">
      <c r="A145" s="55">
        <v>45870</v>
      </c>
      <c r="B145" s="56" t="s">
        <v>408</v>
      </c>
      <c r="C145" s="57" t="s">
        <v>417</v>
      </c>
      <c r="D145" s="57" t="s">
        <v>25</v>
      </c>
      <c r="E145" s="61" t="s">
        <v>26</v>
      </c>
      <c r="F145" s="57" t="s">
        <v>408</v>
      </c>
      <c r="G145" s="59">
        <v>269182.38</v>
      </c>
      <c r="H145" s="59">
        <v>269182.38</v>
      </c>
      <c r="I145" s="59">
        <v>0</v>
      </c>
      <c r="J145" s="60" t="s">
        <v>418</v>
      </c>
      <c r="K145" s="47"/>
      <c r="L145" s="47"/>
      <c r="M145" s="47"/>
    </row>
    <row r="146" spans="1:13" ht="15" customHeight="1">
      <c r="A146" s="55">
        <v>45870</v>
      </c>
      <c r="B146" s="56" t="s">
        <v>408</v>
      </c>
      <c r="C146" s="57" t="s">
        <v>419</v>
      </c>
      <c r="D146" s="57" t="s">
        <v>25</v>
      </c>
      <c r="E146" s="61" t="s">
        <v>26</v>
      </c>
      <c r="F146" s="57" t="s">
        <v>408</v>
      </c>
      <c r="G146" s="59">
        <v>171477.04</v>
      </c>
      <c r="H146" s="59">
        <v>171477.04</v>
      </c>
      <c r="I146" s="59">
        <v>0</v>
      </c>
      <c r="J146" s="60" t="s">
        <v>420</v>
      </c>
      <c r="K146" s="47"/>
      <c r="L146" s="47"/>
      <c r="M146" s="47"/>
    </row>
    <row r="147" spans="1:13" ht="15" customHeight="1">
      <c r="A147" s="55">
        <v>45870</v>
      </c>
      <c r="B147" s="56" t="s">
        <v>408</v>
      </c>
      <c r="C147" s="57" t="s">
        <v>421</v>
      </c>
      <c r="D147" s="57" t="s">
        <v>25</v>
      </c>
      <c r="E147" s="61" t="s">
        <v>26</v>
      </c>
      <c r="F147" s="57" t="s">
        <v>413</v>
      </c>
      <c r="G147" s="59">
        <v>208888.9</v>
      </c>
      <c r="H147" s="59">
        <v>208888.9</v>
      </c>
      <c r="I147" s="59">
        <v>0</v>
      </c>
      <c r="J147" s="60" t="s">
        <v>422</v>
      </c>
      <c r="K147" s="47"/>
      <c r="L147" s="47"/>
      <c r="M147" s="47"/>
    </row>
    <row r="148" spans="1:13" ht="15" customHeight="1">
      <c r="A148" s="55">
        <v>45870</v>
      </c>
      <c r="B148" s="56" t="s">
        <v>408</v>
      </c>
      <c r="C148" s="57" t="s">
        <v>423</v>
      </c>
      <c r="D148" s="57" t="s">
        <v>25</v>
      </c>
      <c r="E148" s="61" t="s">
        <v>26</v>
      </c>
      <c r="F148" s="57" t="s">
        <v>413</v>
      </c>
      <c r="G148" s="59">
        <v>572287.29</v>
      </c>
      <c r="H148" s="59">
        <v>572287.29</v>
      </c>
      <c r="I148" s="59">
        <v>0</v>
      </c>
      <c r="J148" s="60" t="s">
        <v>424</v>
      </c>
      <c r="K148" s="47"/>
      <c r="L148" s="47"/>
      <c r="M148" s="47"/>
    </row>
    <row r="149" spans="1:13" ht="15" customHeight="1">
      <c r="A149" s="55">
        <v>45870</v>
      </c>
      <c r="B149" s="56" t="s">
        <v>408</v>
      </c>
      <c r="C149" s="57" t="s">
        <v>425</v>
      </c>
      <c r="D149" s="57" t="s">
        <v>25</v>
      </c>
      <c r="E149" s="61" t="s">
        <v>26</v>
      </c>
      <c r="F149" s="57" t="s">
        <v>408</v>
      </c>
      <c r="G149" s="59">
        <v>438375.72</v>
      </c>
      <c r="H149" s="59">
        <v>438375.72</v>
      </c>
      <c r="I149" s="59">
        <v>0</v>
      </c>
      <c r="J149" s="60" t="s">
        <v>426</v>
      </c>
      <c r="K149" s="47"/>
      <c r="L149" s="47"/>
      <c r="M149" s="47"/>
    </row>
    <row r="150" spans="1:13" ht="15" customHeight="1">
      <c r="A150" s="55">
        <v>45870</v>
      </c>
      <c r="B150" s="56" t="s">
        <v>408</v>
      </c>
      <c r="C150" s="57" t="s">
        <v>427</v>
      </c>
      <c r="D150" s="57" t="s">
        <v>25</v>
      </c>
      <c r="E150" s="61" t="s">
        <v>26</v>
      </c>
      <c r="F150" s="57" t="s">
        <v>413</v>
      </c>
      <c r="G150" s="59">
        <v>63194.18</v>
      </c>
      <c r="H150" s="59">
        <v>63194.18</v>
      </c>
      <c r="I150" s="59">
        <v>0</v>
      </c>
      <c r="J150" s="60" t="s">
        <v>428</v>
      </c>
      <c r="K150" s="47"/>
      <c r="L150" s="47"/>
      <c r="M150" s="47"/>
    </row>
    <row r="151" spans="1:13" ht="15" customHeight="1">
      <c r="A151" s="55">
        <v>45870</v>
      </c>
      <c r="B151" s="56" t="s">
        <v>408</v>
      </c>
      <c r="C151" s="57" t="s">
        <v>429</v>
      </c>
      <c r="D151" s="57" t="s">
        <v>25</v>
      </c>
      <c r="E151" s="61" t="s">
        <v>26</v>
      </c>
      <c r="F151" s="57" t="s">
        <v>413</v>
      </c>
      <c r="G151" s="59">
        <v>63672.36</v>
      </c>
      <c r="H151" s="59">
        <v>63672.36</v>
      </c>
      <c r="I151" s="59">
        <v>0</v>
      </c>
      <c r="J151" s="60" t="s">
        <v>430</v>
      </c>
      <c r="K151" s="47"/>
      <c r="L151" s="47"/>
      <c r="M151" s="47"/>
    </row>
    <row r="152" spans="1:13" ht="15" customHeight="1">
      <c r="A152" s="55">
        <v>45870</v>
      </c>
      <c r="B152" s="56" t="s">
        <v>408</v>
      </c>
      <c r="C152" s="57" t="s">
        <v>431</v>
      </c>
      <c r="D152" s="57" t="s">
        <v>25</v>
      </c>
      <c r="E152" s="61" t="s">
        <v>26</v>
      </c>
      <c r="F152" s="57" t="s">
        <v>413</v>
      </c>
      <c r="G152" s="59">
        <v>20550.68</v>
      </c>
      <c r="H152" s="59">
        <v>20550.68</v>
      </c>
      <c r="I152" s="59">
        <v>0</v>
      </c>
      <c r="J152" s="60" t="s">
        <v>432</v>
      </c>
      <c r="K152" s="47"/>
      <c r="L152" s="47"/>
      <c r="M152" s="47"/>
    </row>
    <row r="153" spans="1:13" ht="15" customHeight="1">
      <c r="A153" s="55">
        <v>45870</v>
      </c>
      <c r="B153" s="56" t="s">
        <v>408</v>
      </c>
      <c r="C153" s="57" t="s">
        <v>433</v>
      </c>
      <c r="D153" s="57" t="s">
        <v>25</v>
      </c>
      <c r="E153" s="61" t="s">
        <v>26</v>
      </c>
      <c r="F153" s="57" t="s">
        <v>408</v>
      </c>
      <c r="G153" s="59">
        <v>42229.49</v>
      </c>
      <c r="H153" s="59">
        <v>42229.49</v>
      </c>
      <c r="I153" s="59">
        <v>0</v>
      </c>
      <c r="J153" s="60" t="s">
        <v>434</v>
      </c>
      <c r="K153" s="47"/>
      <c r="L153" s="47"/>
      <c r="M153" s="47"/>
    </row>
    <row r="154" spans="1:13" ht="15" customHeight="1">
      <c r="A154" s="55">
        <v>45895</v>
      </c>
      <c r="B154" s="56" t="s">
        <v>435</v>
      </c>
      <c r="C154" s="57" t="s">
        <v>436</v>
      </c>
      <c r="D154" s="57" t="s">
        <v>25</v>
      </c>
      <c r="E154" s="32" t="s">
        <v>437</v>
      </c>
      <c r="F154" s="57" t="s">
        <v>438</v>
      </c>
      <c r="G154" s="59">
        <f>H154+I154</f>
        <v>51177</v>
      </c>
      <c r="H154" s="59">
        <v>30706</v>
      </c>
      <c r="I154" s="59">
        <v>20471</v>
      </c>
      <c r="J154" s="60" t="s">
        <v>439</v>
      </c>
      <c r="K154" s="47"/>
      <c r="L154" s="47"/>
      <c r="M154" s="47"/>
    </row>
    <row r="155" spans="1:13" ht="15" customHeight="1">
      <c r="A155" s="55">
        <v>45895</v>
      </c>
      <c r="B155" s="56" t="s">
        <v>435</v>
      </c>
      <c r="C155" s="57" t="s">
        <v>440</v>
      </c>
      <c r="D155" s="57" t="s">
        <v>25</v>
      </c>
      <c r="E155" s="32" t="s">
        <v>441</v>
      </c>
      <c r="F155" s="57" t="s">
        <v>438</v>
      </c>
      <c r="G155" s="59">
        <f>H155+I155</f>
        <v>43047</v>
      </c>
      <c r="H155" s="59">
        <v>25984</v>
      </c>
      <c r="I155" s="59">
        <v>17063</v>
      </c>
      <c r="J155" s="60" t="s">
        <v>442</v>
      </c>
      <c r="K155" s="47"/>
      <c r="L155" s="47"/>
      <c r="M155" s="47"/>
    </row>
    <row r="156" spans="1:13" ht="15" customHeight="1">
      <c r="A156" s="55">
        <v>45895</v>
      </c>
      <c r="B156" s="56" t="s">
        <v>435</v>
      </c>
      <c r="C156" s="57" t="s">
        <v>443</v>
      </c>
      <c r="D156" s="57" t="s">
        <v>25</v>
      </c>
      <c r="E156" s="61"/>
      <c r="F156" s="57" t="s">
        <v>438</v>
      </c>
      <c r="G156" s="59">
        <f>H156+I156</f>
        <v>14704</v>
      </c>
      <c r="H156" s="59">
        <v>8844</v>
      </c>
      <c r="I156" s="59">
        <v>5860</v>
      </c>
      <c r="J156" s="60" t="s">
        <v>444</v>
      </c>
      <c r="K156" s="47"/>
      <c r="L156" s="47"/>
      <c r="M156" s="47"/>
    </row>
    <row r="157" spans="1:13" ht="15" customHeight="1">
      <c r="A157" s="55">
        <v>45895</v>
      </c>
      <c r="B157" s="56" t="s">
        <v>435</v>
      </c>
      <c r="C157" s="57" t="s">
        <v>445</v>
      </c>
      <c r="D157" s="57" t="s">
        <v>24</v>
      </c>
      <c r="E157" s="61">
        <v>1165744</v>
      </c>
      <c r="F157" s="57" t="s">
        <v>438</v>
      </c>
      <c r="G157" s="59">
        <f>H157+I157</f>
        <v>24052</v>
      </c>
      <c r="H157" s="59">
        <v>14431</v>
      </c>
      <c r="I157" s="59">
        <v>9621</v>
      </c>
      <c r="J157" s="60" t="s">
        <v>14</v>
      </c>
      <c r="K157" s="47"/>
      <c r="L157" s="47"/>
      <c r="M157" s="47"/>
    </row>
    <row r="158" spans="1:13" ht="15" customHeight="1">
      <c r="A158" s="55">
        <v>45912</v>
      </c>
      <c r="B158" s="56" t="s">
        <v>446</v>
      </c>
      <c r="C158" s="57" t="s">
        <v>447</v>
      </c>
      <c r="D158" s="57" t="s">
        <v>25</v>
      </c>
      <c r="E158" s="61">
        <v>12571419</v>
      </c>
      <c r="F158" s="57" t="s">
        <v>448</v>
      </c>
      <c r="G158" s="59">
        <v>14950</v>
      </c>
      <c r="H158" s="59">
        <v>14950</v>
      </c>
      <c r="I158" s="59">
        <v>0</v>
      </c>
      <c r="J158" s="60" t="s">
        <v>449</v>
      </c>
      <c r="K158" s="47"/>
      <c r="L158" s="47"/>
      <c r="M158" s="47"/>
    </row>
    <row r="159" spans="1:13" ht="15" customHeight="1">
      <c r="A159" s="55">
        <v>45912</v>
      </c>
      <c r="B159" s="56" t="s">
        <v>446</v>
      </c>
      <c r="C159" s="57" t="s">
        <v>450</v>
      </c>
      <c r="D159" s="57" t="s">
        <v>25</v>
      </c>
      <c r="E159" s="58" t="s">
        <v>451</v>
      </c>
      <c r="F159" s="57" t="s">
        <v>452</v>
      </c>
      <c r="G159" s="59">
        <v>49829</v>
      </c>
      <c r="H159" s="59">
        <v>49829</v>
      </c>
      <c r="I159" s="59">
        <v>0</v>
      </c>
      <c r="J159" s="60" t="s">
        <v>453</v>
      </c>
      <c r="K159" s="47"/>
      <c r="L159" s="47"/>
      <c r="M159" s="47"/>
    </row>
    <row r="160" spans="1:13" ht="15" customHeight="1">
      <c r="A160" s="55">
        <v>45912</v>
      </c>
      <c r="B160" s="56" t="s">
        <v>446</v>
      </c>
      <c r="C160" s="57" t="s">
        <v>454</v>
      </c>
      <c r="D160" s="57" t="s">
        <v>25</v>
      </c>
      <c r="E160" s="58" t="s">
        <v>455</v>
      </c>
      <c r="F160" s="57" t="s">
        <v>456</v>
      </c>
      <c r="G160" s="59">
        <v>50000</v>
      </c>
      <c r="H160" s="59">
        <v>50000</v>
      </c>
      <c r="I160" s="59">
        <v>0</v>
      </c>
      <c r="J160" s="60" t="s">
        <v>457</v>
      </c>
      <c r="K160" s="47"/>
      <c r="L160" s="47"/>
      <c r="M160" s="47"/>
    </row>
    <row r="161" spans="1:13" ht="15" customHeight="1">
      <c r="A161" s="55">
        <v>45912</v>
      </c>
      <c r="B161" s="56" t="s">
        <v>446</v>
      </c>
      <c r="C161" s="57" t="s">
        <v>458</v>
      </c>
      <c r="D161" s="57" t="s">
        <v>24</v>
      </c>
      <c r="E161" s="61">
        <v>1193187</v>
      </c>
      <c r="F161" s="57" t="s">
        <v>459</v>
      </c>
      <c r="G161" s="59">
        <f>H161+I161</f>
        <v>49500</v>
      </c>
      <c r="H161" s="59">
        <v>39500</v>
      </c>
      <c r="I161" s="59">
        <v>10000</v>
      </c>
      <c r="J161" s="60" t="s">
        <v>460</v>
      </c>
      <c r="K161" s="47"/>
      <c r="L161" s="47"/>
      <c r="M161" s="47"/>
    </row>
    <row r="162" spans="1:13" ht="15" customHeight="1">
      <c r="A162" s="55">
        <v>45912</v>
      </c>
      <c r="B162" s="56" t="s">
        <v>446</v>
      </c>
      <c r="C162" s="57" t="s">
        <v>461</v>
      </c>
      <c r="D162" s="57" t="s">
        <v>25</v>
      </c>
      <c r="E162" s="58" t="s">
        <v>462</v>
      </c>
      <c r="F162" s="57" t="s">
        <v>463</v>
      </c>
      <c r="G162" s="59">
        <v>40315</v>
      </c>
      <c r="H162" s="59">
        <v>40315</v>
      </c>
      <c r="I162" s="59">
        <v>0</v>
      </c>
      <c r="J162" s="60" t="s">
        <v>464</v>
      </c>
      <c r="K162" s="47"/>
      <c r="L162" s="47"/>
      <c r="M162" s="47"/>
    </row>
    <row r="163" spans="1:13" ht="15" customHeight="1">
      <c r="A163" s="55">
        <v>45912</v>
      </c>
      <c r="B163" s="56" t="s">
        <v>446</v>
      </c>
      <c r="C163" s="57" t="s">
        <v>450</v>
      </c>
      <c r="D163" s="57" t="s">
        <v>25</v>
      </c>
      <c r="E163" s="58" t="s">
        <v>451</v>
      </c>
      <c r="F163" s="57" t="s">
        <v>465</v>
      </c>
      <c r="G163" s="59">
        <v>29964</v>
      </c>
      <c r="H163" s="59">
        <v>29964</v>
      </c>
      <c r="I163" s="59">
        <v>0</v>
      </c>
      <c r="J163" s="60" t="s">
        <v>453</v>
      </c>
      <c r="K163" s="47"/>
      <c r="L163" s="47"/>
      <c r="M163" s="47"/>
    </row>
    <row r="164" spans="1:13" ht="15" customHeight="1">
      <c r="A164" s="55">
        <v>45912</v>
      </c>
      <c r="B164" s="56" t="s">
        <v>446</v>
      </c>
      <c r="C164" s="57" t="s">
        <v>466</v>
      </c>
      <c r="D164" s="57" t="s">
        <v>25</v>
      </c>
      <c r="E164" s="58" t="s">
        <v>467</v>
      </c>
      <c r="F164" s="57" t="s">
        <v>468</v>
      </c>
      <c r="G164" s="59">
        <v>30000</v>
      </c>
      <c r="H164" s="59">
        <v>30000</v>
      </c>
      <c r="I164" s="59">
        <v>0</v>
      </c>
      <c r="J164" s="60" t="s">
        <v>469</v>
      </c>
      <c r="K164" s="47"/>
      <c r="L164" s="47"/>
      <c r="M164" s="47"/>
    </row>
    <row r="165" spans="1:13" ht="15" customHeight="1">
      <c r="A165" s="55">
        <v>45912</v>
      </c>
      <c r="B165" s="56" t="s">
        <v>446</v>
      </c>
      <c r="C165" s="57" t="s">
        <v>470</v>
      </c>
      <c r="D165" s="57" t="s">
        <v>25</v>
      </c>
      <c r="E165" s="61">
        <v>1982116</v>
      </c>
      <c r="F165" s="57" t="s">
        <v>471</v>
      </c>
      <c r="G165" s="59">
        <v>30000</v>
      </c>
      <c r="H165" s="59">
        <v>30000</v>
      </c>
      <c r="I165" s="59">
        <v>0</v>
      </c>
      <c r="J165" s="60" t="s">
        <v>188</v>
      </c>
      <c r="K165" s="47"/>
      <c r="L165" s="47"/>
      <c r="M165" s="47"/>
    </row>
    <row r="166" spans="1:13" ht="15" customHeight="1">
      <c r="A166" s="55">
        <v>45912</v>
      </c>
      <c r="B166" s="56" t="s">
        <v>446</v>
      </c>
      <c r="C166" s="57" t="s">
        <v>454</v>
      </c>
      <c r="D166" s="57" t="s">
        <v>25</v>
      </c>
      <c r="E166" s="58" t="s">
        <v>455</v>
      </c>
      <c r="F166" s="57" t="s">
        <v>472</v>
      </c>
      <c r="G166" s="59">
        <f>H166+I166</f>
        <v>60000</v>
      </c>
      <c r="H166" s="59">
        <v>30000</v>
      </c>
      <c r="I166" s="59">
        <v>30000</v>
      </c>
      <c r="J166" s="60" t="s">
        <v>457</v>
      </c>
      <c r="K166" s="47"/>
      <c r="L166" s="47"/>
      <c r="M166" s="47"/>
    </row>
    <row r="167" spans="1:13" ht="15" customHeight="1">
      <c r="A167" s="55">
        <v>45912</v>
      </c>
      <c r="B167" s="56" t="s">
        <v>446</v>
      </c>
      <c r="C167" s="57" t="s">
        <v>473</v>
      </c>
      <c r="D167" s="57" t="s">
        <v>24</v>
      </c>
      <c r="E167" s="61">
        <v>13168543</v>
      </c>
      <c r="F167" s="57" t="s">
        <v>474</v>
      </c>
      <c r="G167" s="59">
        <f>H167+I167</f>
        <v>31998</v>
      </c>
      <c r="H167" s="59">
        <v>29998</v>
      </c>
      <c r="I167" s="59">
        <v>2000</v>
      </c>
      <c r="J167" s="60" t="s">
        <v>20</v>
      </c>
      <c r="K167" s="47"/>
      <c r="L167" s="47"/>
      <c r="M167" s="47"/>
    </row>
    <row r="168" spans="1:13" ht="15" customHeight="1">
      <c r="A168" s="55">
        <v>45912</v>
      </c>
      <c r="B168" s="56" t="s">
        <v>446</v>
      </c>
      <c r="C168" s="57" t="s">
        <v>475</v>
      </c>
      <c r="D168" s="57" t="s">
        <v>24</v>
      </c>
      <c r="E168" s="61">
        <v>1189852</v>
      </c>
      <c r="F168" s="57" t="s">
        <v>476</v>
      </c>
      <c r="G168" s="59">
        <f>H168+I168</f>
        <v>27600</v>
      </c>
      <c r="H168" s="59">
        <v>26000</v>
      </c>
      <c r="I168" s="59">
        <v>1600</v>
      </c>
      <c r="J168" s="60" t="s">
        <v>477</v>
      </c>
      <c r="K168" s="47"/>
      <c r="L168" s="47"/>
      <c r="M168" s="47"/>
    </row>
    <row r="169" spans="1:13" ht="15" customHeight="1">
      <c r="A169" s="55">
        <v>45912</v>
      </c>
      <c r="B169" s="56" t="s">
        <v>30</v>
      </c>
      <c r="C169" s="57" t="s">
        <v>478</v>
      </c>
      <c r="D169" s="57" t="s">
        <v>25</v>
      </c>
      <c r="E169" s="61">
        <v>11266408</v>
      </c>
      <c r="F169" s="57" t="s">
        <v>175</v>
      </c>
      <c r="G169" s="59">
        <f t="shared" ref="G169:G188" si="4">H169+I169</f>
        <v>28700</v>
      </c>
      <c r="H169" s="59">
        <v>10000</v>
      </c>
      <c r="I169" s="59">
        <v>18700</v>
      </c>
      <c r="J169" s="60" t="s">
        <v>479</v>
      </c>
      <c r="K169" s="47"/>
      <c r="L169" s="47"/>
      <c r="M169" s="47"/>
    </row>
    <row r="170" spans="1:13" ht="15" customHeight="1">
      <c r="A170" s="55">
        <v>45912</v>
      </c>
      <c r="B170" s="56" t="s">
        <v>30</v>
      </c>
      <c r="C170" s="57" t="s">
        <v>480</v>
      </c>
      <c r="D170" s="57" t="s">
        <v>25</v>
      </c>
      <c r="E170" s="61">
        <v>14845053</v>
      </c>
      <c r="F170" s="57" t="s">
        <v>175</v>
      </c>
      <c r="G170" s="59">
        <f t="shared" si="4"/>
        <v>4150</v>
      </c>
      <c r="H170" s="59">
        <v>3113</v>
      </c>
      <c r="I170" s="59">
        <v>1037</v>
      </c>
      <c r="J170" s="60" t="s">
        <v>19</v>
      </c>
      <c r="K170" s="47"/>
      <c r="L170" s="47"/>
      <c r="M170" s="47"/>
    </row>
    <row r="171" spans="1:13" ht="15" customHeight="1">
      <c r="A171" s="55">
        <v>45912</v>
      </c>
      <c r="B171" s="56" t="s">
        <v>30</v>
      </c>
      <c r="C171" s="57" t="s">
        <v>481</v>
      </c>
      <c r="D171" s="57" t="s">
        <v>25</v>
      </c>
      <c r="E171" s="58" t="s">
        <v>482</v>
      </c>
      <c r="F171" s="57" t="s">
        <v>175</v>
      </c>
      <c r="G171" s="59">
        <f t="shared" si="4"/>
        <v>10000</v>
      </c>
      <c r="H171" s="59">
        <v>7500</v>
      </c>
      <c r="I171" s="59">
        <v>2500</v>
      </c>
      <c r="J171" s="60" t="s">
        <v>483</v>
      </c>
      <c r="K171" s="47"/>
      <c r="L171" s="47"/>
      <c r="M171" s="47"/>
    </row>
    <row r="172" spans="1:13" ht="15" customHeight="1">
      <c r="A172" s="55">
        <v>45912</v>
      </c>
      <c r="B172" s="56" t="s">
        <v>30</v>
      </c>
      <c r="C172" s="57" t="s">
        <v>484</v>
      </c>
      <c r="D172" s="57" t="s">
        <v>25</v>
      </c>
      <c r="E172" s="58" t="s">
        <v>485</v>
      </c>
      <c r="F172" s="57" t="s">
        <v>175</v>
      </c>
      <c r="G172" s="59">
        <f t="shared" si="4"/>
        <v>32441</v>
      </c>
      <c r="H172" s="59">
        <v>10000</v>
      </c>
      <c r="I172" s="59">
        <v>22441</v>
      </c>
      <c r="J172" s="60" t="s">
        <v>486</v>
      </c>
      <c r="K172" s="47"/>
      <c r="L172" s="47"/>
      <c r="M172" s="47"/>
    </row>
    <row r="173" spans="1:13" ht="15" customHeight="1">
      <c r="A173" s="55">
        <v>45912</v>
      </c>
      <c r="B173" s="56" t="s">
        <v>30</v>
      </c>
      <c r="C173" s="57" t="s">
        <v>487</v>
      </c>
      <c r="D173" s="57" t="s">
        <v>25</v>
      </c>
      <c r="E173" s="61">
        <v>10856027</v>
      </c>
      <c r="F173" s="57" t="s">
        <v>175</v>
      </c>
      <c r="G173" s="59">
        <f t="shared" si="4"/>
        <v>15000</v>
      </c>
      <c r="H173" s="59">
        <v>10000</v>
      </c>
      <c r="I173" s="59">
        <v>5000</v>
      </c>
      <c r="J173" s="60" t="s">
        <v>488</v>
      </c>
      <c r="K173" s="47"/>
      <c r="L173" s="47"/>
      <c r="M173" s="47"/>
    </row>
    <row r="174" spans="1:13" ht="15" customHeight="1">
      <c r="A174" s="55">
        <v>45912</v>
      </c>
      <c r="B174" s="56" t="s">
        <v>30</v>
      </c>
      <c r="C174" s="57" t="s">
        <v>489</v>
      </c>
      <c r="D174" s="57" t="s">
        <v>25</v>
      </c>
      <c r="E174" s="58" t="s">
        <v>490</v>
      </c>
      <c r="F174" s="57" t="s">
        <v>175</v>
      </c>
      <c r="G174" s="59">
        <f t="shared" si="4"/>
        <v>9615</v>
      </c>
      <c r="H174" s="59">
        <v>7115</v>
      </c>
      <c r="I174" s="59">
        <v>2500</v>
      </c>
      <c r="J174" s="60" t="s">
        <v>491</v>
      </c>
      <c r="K174" s="47"/>
      <c r="L174" s="47"/>
      <c r="M174" s="47"/>
    </row>
    <row r="175" spans="1:13" ht="15" customHeight="1">
      <c r="A175" s="55">
        <v>45912</v>
      </c>
      <c r="B175" s="56" t="s">
        <v>30</v>
      </c>
      <c r="C175" s="57" t="s">
        <v>492</v>
      </c>
      <c r="D175" s="57" t="s">
        <v>25</v>
      </c>
      <c r="E175" s="58" t="s">
        <v>493</v>
      </c>
      <c r="F175" s="57" t="s">
        <v>175</v>
      </c>
      <c r="G175" s="59">
        <f t="shared" si="4"/>
        <v>14812</v>
      </c>
      <c r="H175" s="59">
        <v>10000</v>
      </c>
      <c r="I175" s="59">
        <v>4812</v>
      </c>
      <c r="J175" s="60" t="s">
        <v>494</v>
      </c>
      <c r="K175" s="47"/>
      <c r="L175" s="47"/>
      <c r="M175" s="47"/>
    </row>
    <row r="176" spans="1:13" ht="15" customHeight="1">
      <c r="A176" s="55">
        <v>45912</v>
      </c>
      <c r="B176" s="56" t="s">
        <v>30</v>
      </c>
      <c r="C176" s="57" t="s">
        <v>495</v>
      </c>
      <c r="D176" s="57" t="s">
        <v>25</v>
      </c>
      <c r="E176" s="58" t="s">
        <v>496</v>
      </c>
      <c r="F176" s="57" t="s">
        <v>175</v>
      </c>
      <c r="G176" s="59">
        <f t="shared" si="4"/>
        <v>15605</v>
      </c>
      <c r="H176" s="59">
        <v>9800</v>
      </c>
      <c r="I176" s="59">
        <v>5805</v>
      </c>
      <c r="J176" s="60" t="s">
        <v>497</v>
      </c>
      <c r="K176" s="47"/>
      <c r="L176" s="47"/>
      <c r="M176" s="47"/>
    </row>
    <row r="177" spans="1:13" ht="15" customHeight="1">
      <c r="A177" s="55">
        <v>45912</v>
      </c>
      <c r="B177" s="56" t="s">
        <v>30</v>
      </c>
      <c r="C177" s="57" t="s">
        <v>498</v>
      </c>
      <c r="D177" s="57" t="s">
        <v>25</v>
      </c>
      <c r="E177" s="61">
        <v>12239837</v>
      </c>
      <c r="F177" s="57" t="s">
        <v>175</v>
      </c>
      <c r="G177" s="59">
        <f t="shared" si="4"/>
        <v>16246</v>
      </c>
      <c r="H177" s="59">
        <v>10000</v>
      </c>
      <c r="I177" s="59">
        <v>6246</v>
      </c>
      <c r="J177" s="60" t="s">
        <v>499</v>
      </c>
      <c r="K177" s="47"/>
      <c r="L177" s="47"/>
      <c r="M177" s="47"/>
    </row>
    <row r="178" spans="1:13" ht="15" customHeight="1">
      <c r="A178" s="55">
        <v>45912</v>
      </c>
      <c r="B178" s="56" t="s">
        <v>30</v>
      </c>
      <c r="C178" s="57" t="s">
        <v>500</v>
      </c>
      <c r="D178" s="57" t="s">
        <v>25</v>
      </c>
      <c r="E178" s="58" t="s">
        <v>501</v>
      </c>
      <c r="F178" s="57" t="s">
        <v>175</v>
      </c>
      <c r="G178" s="59">
        <f t="shared" si="4"/>
        <v>25000</v>
      </c>
      <c r="H178" s="59">
        <v>10000</v>
      </c>
      <c r="I178" s="59">
        <v>15000</v>
      </c>
      <c r="J178" s="60" t="s">
        <v>502</v>
      </c>
      <c r="K178" s="47"/>
      <c r="L178" s="47"/>
      <c r="M178" s="47"/>
    </row>
    <row r="179" spans="1:13" ht="15" customHeight="1">
      <c r="A179" s="55">
        <v>45912</v>
      </c>
      <c r="B179" s="56" t="s">
        <v>30</v>
      </c>
      <c r="C179" s="57" t="s">
        <v>503</v>
      </c>
      <c r="D179" s="57" t="s">
        <v>25</v>
      </c>
      <c r="E179" s="58" t="s">
        <v>504</v>
      </c>
      <c r="F179" s="57" t="s">
        <v>175</v>
      </c>
      <c r="G179" s="59">
        <f t="shared" si="4"/>
        <v>13900</v>
      </c>
      <c r="H179" s="59">
        <v>10000</v>
      </c>
      <c r="I179" s="59">
        <v>3900</v>
      </c>
      <c r="J179" s="60" t="s">
        <v>505</v>
      </c>
      <c r="K179" s="47"/>
      <c r="L179" s="47"/>
      <c r="M179" s="47"/>
    </row>
    <row r="180" spans="1:13" ht="15" customHeight="1">
      <c r="A180" s="55">
        <v>45912</v>
      </c>
      <c r="B180" s="56" t="s">
        <v>30</v>
      </c>
      <c r="C180" s="57" t="s">
        <v>506</v>
      </c>
      <c r="D180" s="57" t="s">
        <v>25</v>
      </c>
      <c r="E180" s="58" t="s">
        <v>507</v>
      </c>
      <c r="F180" s="57" t="s">
        <v>175</v>
      </c>
      <c r="G180" s="59">
        <f t="shared" si="4"/>
        <v>4374</v>
      </c>
      <c r="H180" s="59">
        <v>3281</v>
      </c>
      <c r="I180" s="59">
        <v>1093</v>
      </c>
      <c r="J180" s="60" t="s">
        <v>508</v>
      </c>
      <c r="K180" s="47"/>
      <c r="L180" s="47"/>
      <c r="M180" s="47"/>
    </row>
    <row r="181" spans="1:13" ht="15" customHeight="1">
      <c r="A181" s="55">
        <v>45912</v>
      </c>
      <c r="B181" s="56" t="s">
        <v>30</v>
      </c>
      <c r="C181" s="57" t="s">
        <v>436</v>
      </c>
      <c r="D181" s="57" t="s">
        <v>25</v>
      </c>
      <c r="E181" s="58" t="s">
        <v>437</v>
      </c>
      <c r="F181" s="57" t="s">
        <v>175</v>
      </c>
      <c r="G181" s="59">
        <f t="shared" si="4"/>
        <v>25000</v>
      </c>
      <c r="H181" s="59">
        <v>10000</v>
      </c>
      <c r="I181" s="59">
        <v>15000</v>
      </c>
      <c r="J181" s="60" t="s">
        <v>509</v>
      </c>
      <c r="K181" s="47"/>
      <c r="L181" s="47"/>
      <c r="M181" s="47"/>
    </row>
    <row r="182" spans="1:13" ht="15" customHeight="1">
      <c r="A182" s="55">
        <v>45912</v>
      </c>
      <c r="B182" s="56" t="s">
        <v>30</v>
      </c>
      <c r="C182" s="57" t="s">
        <v>510</v>
      </c>
      <c r="D182" s="57" t="s">
        <v>25</v>
      </c>
      <c r="E182" s="58" t="s">
        <v>511</v>
      </c>
      <c r="F182" s="57" t="s">
        <v>175</v>
      </c>
      <c r="G182" s="59">
        <f t="shared" si="4"/>
        <v>6650</v>
      </c>
      <c r="H182" s="59">
        <v>4975</v>
      </c>
      <c r="I182" s="59">
        <v>1675</v>
      </c>
      <c r="J182" s="60" t="s">
        <v>512</v>
      </c>
      <c r="K182" s="47"/>
      <c r="L182" s="47"/>
      <c r="M182" s="47"/>
    </row>
    <row r="183" spans="1:13" ht="15" customHeight="1">
      <c r="A183" s="55">
        <v>45912</v>
      </c>
      <c r="B183" s="56" t="s">
        <v>30</v>
      </c>
      <c r="C183" s="57" t="s">
        <v>513</v>
      </c>
      <c r="D183" s="57" t="s">
        <v>25</v>
      </c>
      <c r="E183" s="58" t="s">
        <v>514</v>
      </c>
      <c r="F183" s="57" t="s">
        <v>175</v>
      </c>
      <c r="G183" s="59">
        <f t="shared" si="4"/>
        <v>13500</v>
      </c>
      <c r="H183" s="59">
        <v>10000</v>
      </c>
      <c r="I183" s="59">
        <v>3500</v>
      </c>
      <c r="J183" s="60" t="s">
        <v>515</v>
      </c>
      <c r="K183" s="47"/>
      <c r="L183" s="47"/>
      <c r="M183" s="47"/>
    </row>
    <row r="184" spans="1:13" ht="15" customHeight="1">
      <c r="A184" s="55">
        <v>45912</v>
      </c>
      <c r="B184" s="56" t="s">
        <v>30</v>
      </c>
      <c r="C184" s="57" t="s">
        <v>516</v>
      </c>
      <c r="D184" s="57" t="s">
        <v>25</v>
      </c>
      <c r="E184" s="58" t="s">
        <v>511</v>
      </c>
      <c r="F184" s="57" t="s">
        <v>175</v>
      </c>
      <c r="G184" s="59">
        <f t="shared" si="4"/>
        <v>8500</v>
      </c>
      <c r="H184" s="59">
        <v>6375</v>
      </c>
      <c r="I184" s="59">
        <v>2125</v>
      </c>
      <c r="J184" s="60" t="s">
        <v>512</v>
      </c>
      <c r="K184" s="47"/>
      <c r="L184" s="47"/>
      <c r="M184" s="47"/>
    </row>
    <row r="185" spans="1:13" ht="15" customHeight="1">
      <c r="A185" s="55">
        <v>45912</v>
      </c>
      <c r="B185" s="56" t="s">
        <v>30</v>
      </c>
      <c r="C185" s="57" t="s">
        <v>517</v>
      </c>
      <c r="D185" s="57" t="s">
        <v>25</v>
      </c>
      <c r="E185" s="58" t="s">
        <v>507</v>
      </c>
      <c r="F185" s="57" t="s">
        <v>175</v>
      </c>
      <c r="G185" s="59">
        <f t="shared" si="4"/>
        <v>4000</v>
      </c>
      <c r="H185" s="59">
        <v>3000</v>
      </c>
      <c r="I185" s="59">
        <v>1000</v>
      </c>
      <c r="J185" s="60" t="s">
        <v>508</v>
      </c>
      <c r="K185" s="47"/>
      <c r="L185" s="47"/>
      <c r="M185" s="47"/>
    </row>
    <row r="186" spans="1:13" ht="15" customHeight="1">
      <c r="A186" s="55">
        <v>45912</v>
      </c>
      <c r="B186" s="56" t="s">
        <v>30</v>
      </c>
      <c r="C186" s="57" t="s">
        <v>518</v>
      </c>
      <c r="D186" s="57" t="s">
        <v>25</v>
      </c>
      <c r="E186" s="61">
        <v>15371091</v>
      </c>
      <c r="F186" s="57" t="s">
        <v>175</v>
      </c>
      <c r="G186" s="59">
        <f t="shared" si="4"/>
        <v>6700</v>
      </c>
      <c r="H186" s="59">
        <v>5025</v>
      </c>
      <c r="I186" s="59">
        <v>1675</v>
      </c>
      <c r="J186" s="60" t="s">
        <v>502</v>
      </c>
      <c r="K186" s="47"/>
      <c r="L186" s="47"/>
      <c r="M186" s="47"/>
    </row>
    <row r="187" spans="1:13" ht="15" customHeight="1">
      <c r="A187" s="55">
        <v>45912</v>
      </c>
      <c r="B187" s="56" t="s">
        <v>30</v>
      </c>
      <c r="C187" s="57" t="s">
        <v>519</v>
      </c>
      <c r="D187" s="57" t="s">
        <v>25</v>
      </c>
      <c r="E187" s="61">
        <v>13913473</v>
      </c>
      <c r="F187" s="57" t="s">
        <v>175</v>
      </c>
      <c r="G187" s="59">
        <f t="shared" si="4"/>
        <v>4962</v>
      </c>
      <c r="H187" s="59">
        <v>3722</v>
      </c>
      <c r="I187" s="59">
        <v>1240</v>
      </c>
      <c r="J187" s="60" t="s">
        <v>48</v>
      </c>
      <c r="K187" s="47"/>
      <c r="L187" s="47"/>
      <c r="M187" s="47"/>
    </row>
    <row r="188" spans="1:13" ht="15" customHeight="1">
      <c r="A188" s="55">
        <v>45912</v>
      </c>
      <c r="B188" s="56" t="s">
        <v>30</v>
      </c>
      <c r="C188" s="57" t="s">
        <v>520</v>
      </c>
      <c r="D188" s="57" t="s">
        <v>25</v>
      </c>
      <c r="E188" s="58" t="s">
        <v>521</v>
      </c>
      <c r="F188" s="57" t="s">
        <v>175</v>
      </c>
      <c r="G188" s="59">
        <f t="shared" si="4"/>
        <v>9750</v>
      </c>
      <c r="H188" s="59">
        <v>7313</v>
      </c>
      <c r="I188" s="59">
        <v>2437</v>
      </c>
      <c r="J188" s="60" t="s">
        <v>522</v>
      </c>
      <c r="K188" s="47"/>
      <c r="L188" s="47"/>
      <c r="M188" s="47"/>
    </row>
    <row r="189" spans="1:13" ht="15" customHeight="1">
      <c r="A189" s="55">
        <v>45922</v>
      </c>
      <c r="B189" s="56" t="s">
        <v>523</v>
      </c>
      <c r="C189" s="57" t="s">
        <v>10</v>
      </c>
      <c r="D189" s="57" t="s">
        <v>25</v>
      </c>
      <c r="E189" s="58" t="s">
        <v>26</v>
      </c>
      <c r="F189" s="57" t="s">
        <v>26</v>
      </c>
      <c r="G189" s="59">
        <v>4182404</v>
      </c>
      <c r="H189" s="59">
        <v>4171404</v>
      </c>
      <c r="I189" s="59">
        <v>11000</v>
      </c>
      <c r="J189" s="60" t="s">
        <v>13</v>
      </c>
      <c r="K189" s="47"/>
      <c r="L189" s="47"/>
      <c r="M189" s="47"/>
    </row>
    <row r="190" spans="1:13" ht="15" customHeight="1" thickBot="1">
      <c r="A190" s="55">
        <v>45905</v>
      </c>
      <c r="B190" s="61" t="s">
        <v>524</v>
      </c>
      <c r="C190" s="57" t="s">
        <v>525</v>
      </c>
      <c r="D190" s="57" t="s">
        <v>25</v>
      </c>
      <c r="E190" s="61" t="s">
        <v>26</v>
      </c>
      <c r="F190" s="57" t="s">
        <v>526</v>
      </c>
      <c r="G190" s="59">
        <v>249750</v>
      </c>
      <c r="H190" s="59">
        <v>249750</v>
      </c>
      <c r="I190" s="59">
        <v>0</v>
      </c>
      <c r="J190" s="35" t="s">
        <v>12</v>
      </c>
      <c r="K190" s="47"/>
      <c r="L190" s="47"/>
      <c r="M190" s="47"/>
    </row>
    <row r="191" spans="1:13" ht="15" customHeight="1">
      <c r="A191" s="66">
        <v>45904</v>
      </c>
      <c r="B191" s="67" t="s">
        <v>527</v>
      </c>
      <c r="C191" s="68" t="s">
        <v>528</v>
      </c>
      <c r="D191" s="68" t="s">
        <v>25</v>
      </c>
      <c r="E191" s="67" t="s">
        <v>26</v>
      </c>
      <c r="F191" s="68" t="s">
        <v>529</v>
      </c>
      <c r="G191" s="69">
        <v>343768</v>
      </c>
      <c r="H191" s="69">
        <v>343768</v>
      </c>
      <c r="I191" s="69">
        <v>0</v>
      </c>
      <c r="J191" s="70" t="s">
        <v>13</v>
      </c>
      <c r="K191" s="47"/>
      <c r="L191" s="47"/>
      <c r="M191" s="47"/>
    </row>
    <row r="192" spans="1:13" ht="15" customHeight="1">
      <c r="A192" s="71"/>
      <c r="B192" s="43"/>
      <c r="C192" s="44"/>
      <c r="D192" s="44"/>
      <c r="E192" s="45"/>
      <c r="F192" s="44"/>
      <c r="G192" s="46"/>
      <c r="H192" s="46"/>
      <c r="I192" s="46"/>
      <c r="J192" s="44"/>
      <c r="K192" s="47"/>
      <c r="L192" s="47"/>
      <c r="M192" s="47"/>
    </row>
    <row r="193" spans="1:13" ht="15" customHeight="1">
      <c r="A193" s="43"/>
      <c r="B193" s="43"/>
      <c r="C193" s="44"/>
      <c r="D193" s="44"/>
      <c r="E193" s="45"/>
      <c r="F193" s="44"/>
      <c r="G193" s="46"/>
      <c r="H193" s="46">
        <f>SUM(H3:H23)</f>
        <v>172674</v>
      </c>
      <c r="I193" s="46">
        <f>SUM(H193:H194)</f>
        <v>323893</v>
      </c>
      <c r="J193" s="44"/>
      <c r="K193" s="47"/>
      <c r="L193" s="47"/>
      <c r="M193" s="47"/>
    </row>
    <row r="194" spans="1:13" ht="15" customHeight="1">
      <c r="A194" s="43"/>
      <c r="B194" s="43"/>
      <c r="C194" s="44"/>
      <c r="D194" s="44"/>
      <c r="E194" s="45"/>
      <c r="F194" s="44"/>
      <c r="G194" s="46"/>
      <c r="H194" s="46">
        <f>SUM(H169:H188)</f>
        <v>151219</v>
      </c>
      <c r="I194" s="46"/>
      <c r="J194" s="44"/>
      <c r="K194" s="47"/>
      <c r="L194" s="47"/>
      <c r="M194" s="47"/>
    </row>
    <row r="195" spans="1:13" ht="15" customHeight="1">
      <c r="A195" s="43"/>
      <c r="B195" s="43"/>
      <c r="C195" s="44"/>
      <c r="D195" s="44"/>
      <c r="E195" s="45"/>
      <c r="F195" s="44"/>
      <c r="G195" s="46"/>
      <c r="H195" s="46"/>
      <c r="I195" s="46"/>
      <c r="J195" s="44"/>
      <c r="K195" s="47"/>
      <c r="L195" s="47"/>
      <c r="M195" s="47"/>
    </row>
    <row r="196" spans="1:13" ht="15" customHeight="1">
      <c r="A196" s="43"/>
      <c r="B196" s="43"/>
      <c r="C196" s="44"/>
      <c r="D196" s="44"/>
      <c r="E196" s="45"/>
      <c r="F196" s="44"/>
      <c r="G196" s="46"/>
      <c r="H196" s="46"/>
      <c r="I196" s="46"/>
      <c r="J196" s="44"/>
      <c r="K196" s="47"/>
      <c r="L196" s="47"/>
      <c r="M196" s="47"/>
    </row>
    <row r="197" spans="1:13" ht="15" customHeight="1">
      <c r="A197" s="43"/>
      <c r="B197" s="43"/>
      <c r="C197" s="44"/>
      <c r="D197" s="44"/>
      <c r="E197" s="45"/>
      <c r="F197" s="44"/>
      <c r="G197" s="46"/>
      <c r="H197" s="46"/>
      <c r="I197" s="46"/>
      <c r="J197" s="44"/>
      <c r="K197" s="47"/>
      <c r="L197" s="47"/>
      <c r="M197" s="47"/>
    </row>
    <row r="198" spans="1:13" ht="15" customHeight="1">
      <c r="A198" s="43"/>
      <c r="B198" s="43"/>
      <c r="C198" s="44"/>
      <c r="D198" s="44"/>
      <c r="E198" s="45"/>
      <c r="F198" s="44"/>
      <c r="G198" s="46"/>
      <c r="H198" s="46"/>
      <c r="I198" s="46"/>
      <c r="J198" s="44"/>
      <c r="K198" s="47"/>
      <c r="L198" s="47"/>
      <c r="M198" s="47"/>
    </row>
    <row r="199" spans="1:13" ht="15" customHeight="1">
      <c r="A199" s="43"/>
      <c r="B199" s="43"/>
      <c r="C199" s="44"/>
      <c r="D199" s="44"/>
      <c r="E199" s="45"/>
      <c r="F199" s="44"/>
      <c r="G199" s="46"/>
      <c r="H199" s="46"/>
      <c r="I199" s="46"/>
      <c r="J199" s="44"/>
      <c r="K199" s="47"/>
      <c r="L199" s="47"/>
      <c r="M199" s="47"/>
    </row>
    <row r="200" spans="1:13" ht="15" customHeight="1">
      <c r="A200" s="43"/>
      <c r="B200" s="43"/>
      <c r="C200" s="44"/>
      <c r="D200" s="44"/>
      <c r="E200" s="45"/>
      <c r="F200" s="44"/>
      <c r="G200" s="46"/>
      <c r="H200" s="46"/>
      <c r="I200" s="46"/>
      <c r="J200" s="44"/>
      <c r="K200" s="47"/>
      <c r="L200" s="47"/>
      <c r="M200" s="47"/>
    </row>
    <row r="201" spans="1:13" ht="15" customHeight="1">
      <c r="A201" s="43"/>
      <c r="B201" s="43"/>
      <c r="C201" s="44"/>
      <c r="D201" s="44"/>
      <c r="E201" s="45"/>
      <c r="F201" s="44"/>
      <c r="G201" s="46"/>
      <c r="H201" s="46"/>
      <c r="I201" s="46"/>
      <c r="J201" s="44"/>
      <c r="K201" s="47"/>
      <c r="L201" s="47"/>
      <c r="M201" s="47"/>
    </row>
    <row r="202" spans="1:13" ht="15" customHeight="1">
      <c r="A202" s="43"/>
      <c r="B202" s="43"/>
      <c r="C202" s="44"/>
      <c r="D202" s="44"/>
      <c r="E202" s="45"/>
      <c r="F202" s="44"/>
      <c r="G202" s="46"/>
      <c r="H202" s="46"/>
      <c r="I202" s="46"/>
      <c r="J202" s="44"/>
      <c r="K202" s="47"/>
      <c r="L202" s="47"/>
      <c r="M202" s="47"/>
    </row>
    <row r="203" spans="1:13" ht="15" customHeight="1">
      <c r="A203" s="43"/>
      <c r="B203" s="43"/>
      <c r="C203" s="44"/>
      <c r="D203" s="44"/>
      <c r="E203" s="45"/>
      <c r="F203" s="44"/>
      <c r="G203" s="46"/>
      <c r="H203" s="46"/>
      <c r="I203" s="46"/>
      <c r="J203" s="44"/>
      <c r="K203" s="47"/>
      <c r="L203" s="47"/>
      <c r="M203" s="47"/>
    </row>
    <row r="204" spans="1:13" ht="15" customHeight="1">
      <c r="A204" s="43"/>
      <c r="B204" s="43"/>
      <c r="C204" s="44"/>
      <c r="D204" s="44"/>
      <c r="E204" s="45"/>
      <c r="F204" s="44"/>
      <c r="G204" s="46"/>
      <c r="H204" s="46"/>
      <c r="I204" s="46"/>
      <c r="J204" s="44"/>
      <c r="K204" s="47"/>
      <c r="L204" s="47"/>
      <c r="M204" s="47"/>
    </row>
    <row r="205" spans="1:13" ht="15" customHeight="1">
      <c r="A205" s="43"/>
      <c r="B205" s="43"/>
      <c r="C205" s="44"/>
      <c r="D205" s="44"/>
      <c r="E205" s="45"/>
      <c r="F205" s="44"/>
      <c r="G205" s="46"/>
      <c r="H205" s="46"/>
      <c r="I205" s="46"/>
      <c r="J205" s="44"/>
      <c r="K205" s="47"/>
      <c r="L205" s="47"/>
      <c r="M205" s="47"/>
    </row>
    <row r="206" spans="1:13" ht="15" customHeight="1">
      <c r="A206" s="43"/>
      <c r="B206" s="43"/>
      <c r="C206" s="44"/>
      <c r="D206" s="44"/>
      <c r="E206" s="45"/>
      <c r="F206" s="44"/>
      <c r="G206" s="46"/>
      <c r="H206" s="46"/>
      <c r="I206" s="46"/>
      <c r="J206" s="44"/>
      <c r="K206" s="47"/>
      <c r="L206" s="47"/>
      <c r="M206" s="47"/>
    </row>
  </sheetData>
  <autoFilter ref="A2:L190" xr:uid="{2D25941D-945E-47F7-89BA-86BB2F6038A6}"/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128FF55-7BAC-4A5B-8B8B-AFB3E08D551A}">
          <x14:formula1>
            <xm:f>#REF!</xm:f>
          </x14:formula1>
          <xm:sqref>B3:B189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3C6E18-685E-4026-A0C8-00047617BAF4}">
  <dimension ref="A1"/>
  <sheetViews>
    <sheetView workbookViewId="0"/>
  </sheetViews>
  <sheetFormatPr defaultRowHeight="14.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D779902CA4774439B045AED1163EBED" ma:contentTypeVersion="17" ma:contentTypeDescription="Create a new document." ma:contentTypeScope="" ma:versionID="f7a53730c336d9f863fddff716748061">
  <xsd:schema xmlns:xsd="http://www.w3.org/2001/XMLSchema" xmlns:xs="http://www.w3.org/2001/XMLSchema" xmlns:p="http://schemas.microsoft.com/office/2006/metadata/properties" xmlns:ns2="dc67130e-e96b-422a-a935-54d9bbd516ad" xmlns:ns3="aef36d47-cec9-4c09-b00c-0f06dbdc68e5" targetNamespace="http://schemas.microsoft.com/office/2006/metadata/properties" ma:root="true" ma:fieldsID="3a56298f3694a211e39a87f7babb1d5d" ns2:_="" ns3:_="">
    <xsd:import namespace="dc67130e-e96b-422a-a935-54d9bbd516ad"/>
    <xsd:import namespace="aef36d47-cec9-4c09-b00c-0f06dbdc68e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Thumbnail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67130e-e96b-422a-a935-54d9bbd516a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9ea7afa9-ec24-41b1-98b7-e0102151998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Thumbnail" ma:index="23" nillable="true" ma:displayName="Thumbnail" ma:format="Thumbnail" ma:internalName="Thumbnail">
      <xsd:simpleType>
        <xsd:restriction base="dms:Unknown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f36d47-cec9-4c09-b00c-0f06dbdc68e5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efbddc6f-a21c-45db-b4e6-6d7b48e99169}" ma:internalName="TaxCatchAll" ma:showField="CatchAllData" ma:web="aef36d47-cec9-4c09-b00c-0f06dbdc68e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c67130e-e96b-422a-a935-54d9bbd516ad">
      <Terms xmlns="http://schemas.microsoft.com/office/infopath/2007/PartnerControls"/>
    </lcf76f155ced4ddcb4097134ff3c332f>
    <TaxCatchAll xmlns="aef36d47-cec9-4c09-b00c-0f06dbdc68e5" xsi:nil="true"/>
    <Thumbnail xmlns="dc67130e-e96b-422a-a935-54d9bbd516ad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D5E3D13-DAE1-473A-AFAC-137BB3154FD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c67130e-e96b-422a-a935-54d9bbd516ad"/>
    <ds:schemaRef ds:uri="aef36d47-cec9-4c09-b00c-0f06dbdc68e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B67C97A-AA33-4F80-AC50-69B92D6ACCB1}">
  <ds:schemaRefs>
    <ds:schemaRef ds:uri="http://schemas.microsoft.com/office/2006/metadata/properties"/>
    <ds:schemaRef ds:uri="http://schemas.microsoft.com/office/infopath/2007/PartnerControls"/>
    <ds:schemaRef ds:uri="dc67130e-e96b-422a-a935-54d9bbd516ad"/>
    <ds:schemaRef ds:uri="aef36d47-cec9-4c09-b00c-0f06dbdc68e5"/>
  </ds:schemaRefs>
</ds:datastoreItem>
</file>

<file path=customXml/itemProps3.xml><?xml version="1.0" encoding="utf-8"?>
<ds:datastoreItem xmlns:ds="http://schemas.openxmlformats.org/officeDocument/2006/customXml" ds:itemID="{5139359B-7007-400D-B9A8-6776A109A03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25-26 Quarter 2</vt:lpstr>
      <vt:lpstr>Sheet2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Claire Robinson</dc:creator>
  <cp:keywords/>
  <dc:description/>
  <cp:lastModifiedBy>Mark Rolland</cp:lastModifiedBy>
  <cp:revision/>
  <dcterms:created xsi:type="dcterms:W3CDTF">2025-08-08T12:49:48Z</dcterms:created>
  <dcterms:modified xsi:type="dcterms:W3CDTF">2026-01-07T10:59:52Z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2025-08-08T12:50:36Z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c1ae8065-d769-4047-b134-8a22b30c1c5f</vt:lpwstr>
  </property>
  <property fmtid="{D5CDD505-2E9C-101B-9397-08002B2CF9AE}" pid="7" name="MSIP_Label_defa4170-0d19-0005-0004-bc88714345d2_ActionId">
    <vt:lpwstr>754dbae6-f7e7-402b-8335-d8b30bca9a33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  <property fmtid="{D5CDD505-2E9C-101B-9397-08002B2CF9AE}" pid="10" name="ContentTypeId">
    <vt:lpwstr>0x010100CD779902CA4774439B045AED1163EBED</vt:lpwstr>
  </property>
  <property fmtid="{D5CDD505-2E9C-101B-9397-08002B2CF9AE}" pid="11" name="MediaServiceImageTags">
    <vt:lpwstr/>
  </property>
</Properties>
</file>